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L:\Website\Reports\Degrees\"/>
    </mc:Choice>
  </mc:AlternateContent>
  <xr:revisionPtr revIDLastSave="0" documentId="8_{46E78D0C-61E3-48FC-AEAF-EB010F0CC60F}" xr6:coauthVersionLast="47" xr6:coauthVersionMax="47" xr10:uidLastSave="{00000000-0000-0000-0000-000000000000}"/>
  <bookViews>
    <workbookView xWindow="11820" yWindow="735" windowWidth="12570" windowHeight="13665" xr2:uid="{00000000-000D-0000-FFFF-FFFF00000000}"/>
  </bookViews>
  <sheets>
    <sheet name="Contents" sheetId="29" r:id="rId1"/>
    <sheet name="Bachelors 2023" sheetId="1" r:id="rId2"/>
    <sheet name="Bachelors 2022" sheetId="2" r:id="rId3"/>
    <sheet name="Bachelors 2021" sheetId="3" r:id="rId4"/>
    <sheet name="Bachelors 2020" sheetId="4" r:id="rId5"/>
    <sheet name="Bachelors 2019" sheetId="5" r:id="rId6"/>
    <sheet name="Bachelors 2018" sheetId="6" r:id="rId7"/>
    <sheet name="Bachelors 2017" sheetId="7" r:id="rId8"/>
    <sheet name="Masters 2023" sheetId="8" r:id="rId9"/>
    <sheet name="Masters 2022" sheetId="9" r:id="rId10"/>
    <sheet name="Masters 2021" sheetId="10" r:id="rId11"/>
    <sheet name="Masters 2020" sheetId="11" r:id="rId12"/>
    <sheet name="Masters 2019" sheetId="12" r:id="rId13"/>
    <sheet name="Masters 2018" sheetId="13" r:id="rId14"/>
    <sheet name="Masters 2017" sheetId="14" r:id="rId15"/>
    <sheet name="Post-Bacc Certs. 2023" sheetId="15" r:id="rId16"/>
    <sheet name="Post-Bacc Certs. 2022" sheetId="16" r:id="rId17"/>
    <sheet name="Post-Bacc Certs. 2021" sheetId="17" r:id="rId18"/>
    <sheet name="Post-Bacc Certs. 2020" sheetId="18" r:id="rId19"/>
    <sheet name="Post-Bacc Certs. 2019" sheetId="19" r:id="rId20"/>
    <sheet name="Post-Bacc Certs. 2018" sheetId="20" r:id="rId21"/>
    <sheet name="Post-Bacc Certs. 2017" sheetId="21" r:id="rId22"/>
    <sheet name="Sub-Bacc Certs. (&lt; 13) 2023" sheetId="22" r:id="rId23"/>
    <sheet name="Sub-Bacc Certs. (13-44) 2023" sheetId="23" r:id="rId24"/>
    <sheet name="Sub-Bacc Certs. (&lt; 13) 2022" sheetId="24" r:id="rId25"/>
    <sheet name="Sub-Bacc Certs. (13-44) 2022" sheetId="25" r:id="rId26"/>
    <sheet name="Sub-Bacc Certs. (&lt; 13) 2021" sheetId="26" r:id="rId27"/>
    <sheet name="Sub-Bacc Certs. (13-44) 2021" sheetId="27" r:id="rId28"/>
    <sheet name="Sub-Bacc Certs. (13-44) 2020" sheetId="28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9" l="1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A21" i="28"/>
  <c r="A23" i="27"/>
  <c r="A21" i="26"/>
  <c r="A24" i="25"/>
  <c r="A21" i="24"/>
  <c r="A25" i="23"/>
  <c r="A22" i="22"/>
  <c r="A39" i="21"/>
  <c r="A38" i="20"/>
  <c r="A38" i="19"/>
  <c r="A36" i="18"/>
  <c r="A24" i="17"/>
  <c r="A25" i="16"/>
  <c r="A28" i="15"/>
  <c r="A36" i="14"/>
  <c r="A35" i="13"/>
  <c r="A34" i="12"/>
  <c r="A36" i="11"/>
  <c r="A36" i="10"/>
  <c r="A37" i="9"/>
  <c r="A36" i="8"/>
  <c r="A57" i="7"/>
  <c r="A55" i="6"/>
  <c r="A58" i="5"/>
  <c r="A58" i="4"/>
  <c r="A56" i="3"/>
  <c r="A57" i="2"/>
  <c r="A56" i="1"/>
</calcChain>
</file>

<file path=xl/sharedStrings.xml><?xml version="1.0" encoding="utf-8"?>
<sst xmlns="http://schemas.openxmlformats.org/spreadsheetml/2006/main" count="1561" uniqueCount="214">
  <si>
    <t>Bachelors: 2023</t>
  </si>
  <si>
    <t>Between July 1, 2022 and June 30, 2023</t>
  </si>
  <si>
    <t>Student Group</t>
  </si>
  <si>
    <t>Number of Students</t>
  </si>
  <si>
    <t>Total Awards</t>
  </si>
  <si>
    <t>Male</t>
  </si>
  <si>
    <t>Female</t>
  </si>
  <si>
    <t>Non-Resident</t>
  </si>
  <si>
    <t>Hispanic</t>
  </si>
  <si>
    <t>American Indian or Alaskan Native</t>
  </si>
  <si>
    <t>Asian</t>
  </si>
  <si>
    <t>Black or African American</t>
  </si>
  <si>
    <t>Pacific Islander</t>
  </si>
  <si>
    <t>White</t>
  </si>
  <si>
    <t>Two or More Races</t>
  </si>
  <si>
    <t>Unknown or Did Not Respond</t>
  </si>
  <si>
    <t>CIP DESCRIPTION</t>
  </si>
  <si>
    <t>CIP CODE</t>
  </si>
  <si>
    <t>Total</t>
  </si>
  <si>
    <t>Speech Communication and Rhetoric</t>
  </si>
  <si>
    <t>09.0101</t>
  </si>
  <si>
    <t>Computer and Information Sciences, General</t>
  </si>
  <si>
    <t>11.0101</t>
  </si>
  <si>
    <t>Information Science/Studies</t>
  </si>
  <si>
    <t>11.0401</t>
  </si>
  <si>
    <t>Education, General</t>
  </si>
  <si>
    <t>13.0101</t>
  </si>
  <si>
    <t>Spanish Language and Literature</t>
  </si>
  <si>
    <t>16.0905</t>
  </si>
  <si>
    <t>Sign Language Interpretation and Translation</t>
  </si>
  <si>
    <t>16.1603</t>
  </si>
  <si>
    <t>Child Development</t>
  </si>
  <si>
    <t>19.0706</t>
  </si>
  <si>
    <t>English Language and Literature, General</t>
  </si>
  <si>
    <t>23.0101</t>
  </si>
  <si>
    <t>Humanities/Humanistic Studies</t>
  </si>
  <si>
    <t>24.0103</t>
  </si>
  <si>
    <t>Biology/Biological Sciences, General</t>
  </si>
  <si>
    <t>26.0101</t>
  </si>
  <si>
    <t>Mathematics, General</t>
  </si>
  <si>
    <t>27.0101</t>
  </si>
  <si>
    <t>Mathematics and Computer Science</t>
  </si>
  <si>
    <t>30.0801</t>
  </si>
  <si>
    <t>Gerontology</t>
  </si>
  <si>
    <t>30.1101</t>
  </si>
  <si>
    <t>International/Globalization Studies</t>
  </si>
  <si>
    <t>30.2001</t>
  </si>
  <si>
    <t>Sustainability Studies</t>
  </si>
  <si>
    <t>30.3301</t>
  </si>
  <si>
    <t>Multi-/Interdisciplinary Studies, Other</t>
  </si>
  <si>
    <t>30.9999</t>
  </si>
  <si>
    <t>Exercise Science and Kinesiology</t>
  </si>
  <si>
    <t>31.0505</t>
  </si>
  <si>
    <t>Philosophy</t>
  </si>
  <si>
    <t>38.0101</t>
  </si>
  <si>
    <t>Chemistry, General</t>
  </si>
  <si>
    <t>40.0501</t>
  </si>
  <si>
    <t>Geology/Earth Science, General</t>
  </si>
  <si>
    <t>40.0601</t>
  </si>
  <si>
    <t>Psychology, General</t>
  </si>
  <si>
    <t>42.0101</t>
  </si>
  <si>
    <t>Corrections Administration</t>
  </si>
  <si>
    <t>43.0113</t>
  </si>
  <si>
    <t>Social Sciences, General</t>
  </si>
  <si>
    <t>45.0101</t>
  </si>
  <si>
    <t>Anthropology, General</t>
  </si>
  <si>
    <t>45.0201</t>
  </si>
  <si>
    <t>Economics, General</t>
  </si>
  <si>
    <t>45.0601</t>
  </si>
  <si>
    <t>Geography</t>
  </si>
  <si>
    <t>45.0701</t>
  </si>
  <si>
    <t>Political Science and Government, General</t>
  </si>
  <si>
    <t>45.1001</t>
  </si>
  <si>
    <t>Sociology, General</t>
  </si>
  <si>
    <t>45.1101</t>
  </si>
  <si>
    <t>Dance, General</t>
  </si>
  <si>
    <t>50.0301</t>
  </si>
  <si>
    <t>Drama and Dramatics/Theatre Arts, General</t>
  </si>
  <si>
    <t>50.0501</t>
  </si>
  <si>
    <t>Art/Art Studies, General</t>
  </si>
  <si>
    <t>50.0701</t>
  </si>
  <si>
    <t>Music, General</t>
  </si>
  <si>
    <t>50.0901</t>
  </si>
  <si>
    <t>Music, Other</t>
  </si>
  <si>
    <t>50.0999</t>
  </si>
  <si>
    <t>Public Health Education and Promotion</t>
  </si>
  <si>
    <t>51.2207</t>
  </si>
  <si>
    <t>Business/Commerce, General</t>
  </si>
  <si>
    <t>52.0101</t>
  </si>
  <si>
    <t>Accounting</t>
  </si>
  <si>
    <t>52.0301</t>
  </si>
  <si>
    <t>History, General</t>
  </si>
  <si>
    <t>54.0101</t>
  </si>
  <si>
    <t>Source: IPEDS Report</t>
  </si>
  <si>
    <t>Bachelors: 2022</t>
  </si>
  <si>
    <t>Between July 1, 2021 and June 30, 2022</t>
  </si>
  <si>
    <t>Education/Teaching of Individuals with Hearing Impairments Including Deafness</t>
  </si>
  <si>
    <t>13.1003</t>
  </si>
  <si>
    <t>Visual and Performing Arts, General</t>
  </si>
  <si>
    <t>50.0101</t>
  </si>
  <si>
    <t>Design and Visual Communications, General</t>
  </si>
  <si>
    <t>50.0401</t>
  </si>
  <si>
    <t>Bachelors: 2021</t>
  </si>
  <si>
    <t>Between July 1, 2020 and June 30, 2021</t>
  </si>
  <si>
    <t>Bachelors: 2020</t>
  </si>
  <si>
    <t>Between July 1, 2019 and June 30, 2020</t>
  </si>
  <si>
    <t>Teacher Education, Multiple Levels</t>
  </si>
  <si>
    <t>13.1206</t>
  </si>
  <si>
    <t>Early Childhood Education and Teaching</t>
  </si>
  <si>
    <t>13.1210</t>
  </si>
  <si>
    <t>Bachelors: 2019</t>
  </si>
  <si>
    <t>Between July 1, 2018 and June 30, 2019</t>
  </si>
  <si>
    <t>Bachelors: 2018</t>
  </si>
  <si>
    <t>Between July 1, 2017 and June 30, 2018</t>
  </si>
  <si>
    <t>German Language and Literature</t>
  </si>
  <si>
    <t>16.0501</t>
  </si>
  <si>
    <t>Bachelors: 2017</t>
  </si>
  <si>
    <t>Between July 1, 2016 and June 30, 2017</t>
  </si>
  <si>
    <t>Fire Services Administration</t>
  </si>
  <si>
    <t>43.0202</t>
  </si>
  <si>
    <t>Jazz/Jazz Studies</t>
  </si>
  <si>
    <t>50.0910</t>
  </si>
  <si>
    <t>Masters: 2023</t>
  </si>
  <si>
    <t>Curriculum and Instruction</t>
  </si>
  <si>
    <t>13.0301</t>
  </si>
  <si>
    <t>Special Education and Teaching, General</t>
  </si>
  <si>
    <t>13.1001</t>
  </si>
  <si>
    <t>Secondary Education and Teaching</t>
  </si>
  <si>
    <t>13.1205</t>
  </si>
  <si>
    <t>Science, Technology, Engineering, and Mathematics (STEM) Educational Methods</t>
  </si>
  <si>
    <t>13.1213</t>
  </si>
  <si>
    <t>Mathematics Teacher Education</t>
  </si>
  <si>
    <t>13.1311</t>
  </si>
  <si>
    <t>Reading Teacher Education</t>
  </si>
  <si>
    <t>13.1315</t>
  </si>
  <si>
    <t>Teaching English as a Second or Foreign Language/ESL Language Instructor</t>
  </si>
  <si>
    <t>13.1401</t>
  </si>
  <si>
    <t>Criminology</t>
  </si>
  <si>
    <t>45.0401</t>
  </si>
  <si>
    <t>Vocational Rehabilitation Counseling/Counselor</t>
  </si>
  <si>
    <t>51.2310</t>
  </si>
  <si>
    <t>Organizational Leadership</t>
  </si>
  <si>
    <t>52.0213</t>
  </si>
  <si>
    <t>Masters: 2022</t>
  </si>
  <si>
    <t>Bilingual and Multilingual Education</t>
  </si>
  <si>
    <t>13.0201</t>
  </si>
  <si>
    <t>Management Information Systems, General</t>
  </si>
  <si>
    <t>52.1201</t>
  </si>
  <si>
    <t>Masters: 2021</t>
  </si>
  <si>
    <t>Elementary Education and Teaching</t>
  </si>
  <si>
    <t>13.1202</t>
  </si>
  <si>
    <t>Masters: 2020</t>
  </si>
  <si>
    <t>Masters: 2019</t>
  </si>
  <si>
    <t xml:space="preserve">	Educational/Instructional Technology</t>
  </si>
  <si>
    <t>13.0501</t>
  </si>
  <si>
    <t>Health Teacher Education</t>
  </si>
  <si>
    <t>13.1307</t>
  </si>
  <si>
    <t>Masters: 2018</t>
  </si>
  <si>
    <t>Physical Education Teaching and Coaching</t>
  </si>
  <si>
    <t>13.1314</t>
  </si>
  <si>
    <t>Biological and Physical Sciences</t>
  </si>
  <si>
    <t>30.0101</t>
  </si>
  <si>
    <t>Masters: 2017</t>
  </si>
  <si>
    <t>English/Language Arts Teacher Education</t>
  </si>
  <si>
    <t>13.1305</t>
  </si>
  <si>
    <t>Post-Bacc Certs.: 2023</t>
  </si>
  <si>
    <t>General Studies</t>
  </si>
  <si>
    <t>24.0102</t>
  </si>
  <si>
    <t>Juvenile Corrections</t>
  </si>
  <si>
    <t>43.0110</t>
  </si>
  <si>
    <t>Post-Bacc Certs.: 2022</t>
  </si>
  <si>
    <t>Post-Bacc Certs.: 2021</t>
  </si>
  <si>
    <t>Post-Bacc Certs.: 2020</t>
  </si>
  <si>
    <t>Art Teacher Education</t>
  </si>
  <si>
    <t>13.1302</t>
  </si>
  <si>
    <t>Music Teacher Education</t>
  </si>
  <si>
    <t>13.1312</t>
  </si>
  <si>
    <t>Science Teacher Education/General Science Teacher Education</t>
  </si>
  <si>
    <t>13.1316</t>
  </si>
  <si>
    <t>Social Studies Teacher Education</t>
  </si>
  <si>
    <t>13.1318</t>
  </si>
  <si>
    <t>Biology Teacher Education</t>
  </si>
  <si>
    <t>13.1322</t>
  </si>
  <si>
    <t>Chemistry Teacher Education</t>
  </si>
  <si>
    <t>13.1323</t>
  </si>
  <si>
    <t>Drama and Dance Teacher Education</t>
  </si>
  <si>
    <t>13.1324</t>
  </si>
  <si>
    <t>German Language Teacher Education</t>
  </si>
  <si>
    <t>13.1326</t>
  </si>
  <si>
    <t>Spanish Language Teacher Education</t>
  </si>
  <si>
    <t>13.1330</t>
  </si>
  <si>
    <t>Post-Bacc Certs.: 2019</t>
  </si>
  <si>
    <t>Junior High/Intermediate/Middle School Education and Teaching</t>
  </si>
  <si>
    <t>13.1203</t>
  </si>
  <si>
    <t>Business and Innovation/Entrepreneurship Teacher Education</t>
  </si>
  <si>
    <t>13.1303</t>
  </si>
  <si>
    <t>Physics Teacher Education</t>
  </si>
  <si>
    <t>13.1329</t>
  </si>
  <si>
    <t>Post-Bacc Certs.: 2018</t>
  </si>
  <si>
    <t>Special Education and Teaching, Other</t>
  </si>
  <si>
    <t>13.1099</t>
  </si>
  <si>
    <t>Post-Bacc Certs.: 2017</t>
  </si>
  <si>
    <t>Sub-Bacc Certs. (&lt;: 13) 2023</t>
  </si>
  <si>
    <t>Sub-Bacc Certs. (13-44): 2023</t>
  </si>
  <si>
    <t>Public Administration</t>
  </si>
  <si>
    <t>44.0401</t>
  </si>
  <si>
    <t>Geographic Information Science and Cartography</t>
  </si>
  <si>
    <t>45.0702</t>
  </si>
  <si>
    <t>Sub-Bacc Certs. (&lt;: 13) 2022</t>
  </si>
  <si>
    <t>Sub-Bacc Certs. (13-44): 2022</t>
  </si>
  <si>
    <t>Sub-Bacc Certs. (&lt;: 13) 2021</t>
  </si>
  <si>
    <t>Sub-Bacc Certs. (13-44): 2021</t>
  </si>
  <si>
    <t>Sub-Bacc Certs. (13-44): 2020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</si>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</sst>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FF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BD3"/>
      </patternFill>
    </fill>
    <fill>
      <patternFill patternType="solid">
        <fgColor rgb="FFF5F7F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0"/>
  <sheetViews>
    <sheetView showGridLines="0" tabSelected="1" workbookViewId="0">
      <selection sqref="A1:C1"/>
    </sheetView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213</v>
      </c>
      <c r="B1" s="7"/>
      <c r="C1" s="7"/>
    </row>
    <row r="2" spans="1:3" x14ac:dyDescent="0.25">
      <c r="A2" s="6" t="str">
        <f>HYPERLINK("#'Contents'!A1", "Contents")</f>
        <v>Contents</v>
      </c>
    </row>
    <row r="3" spans="1:3" x14ac:dyDescent="0.25">
      <c r="A3" s="6" t="str">
        <f>HYPERLINK("#'Bachelors 2023'!A1", "Bachelors 2023")</f>
        <v>Bachelors 2023</v>
      </c>
    </row>
    <row r="4" spans="1:3" x14ac:dyDescent="0.25">
      <c r="A4" s="6" t="str">
        <f>HYPERLINK("#'Bachelors 2022'!A1", "Bachelors 2022")</f>
        <v>Bachelors 2022</v>
      </c>
    </row>
    <row r="5" spans="1:3" x14ac:dyDescent="0.25">
      <c r="A5" s="6" t="str">
        <f>HYPERLINK("#'Bachelors 2021'!A1", "Bachelors 2021")</f>
        <v>Bachelors 2021</v>
      </c>
    </row>
    <row r="6" spans="1:3" x14ac:dyDescent="0.25">
      <c r="A6" s="6" t="str">
        <f>HYPERLINK("#'Bachelors 2020'!A1", "Bachelors 2020")</f>
        <v>Bachelors 2020</v>
      </c>
    </row>
    <row r="7" spans="1:3" x14ac:dyDescent="0.25">
      <c r="A7" s="6" t="str">
        <f>HYPERLINK("#'Bachelors 2019'!A1", "Bachelors 2019")</f>
        <v>Bachelors 2019</v>
      </c>
    </row>
    <row r="8" spans="1:3" x14ac:dyDescent="0.25">
      <c r="A8" s="6" t="str">
        <f>HYPERLINK("#'Bachelors 2018'!A1", "Bachelors 2018")</f>
        <v>Bachelors 2018</v>
      </c>
    </row>
    <row r="9" spans="1:3" x14ac:dyDescent="0.25">
      <c r="A9" s="6" t="str">
        <f>HYPERLINK("#'Bachelors 2017'!A1", "Bachelors 2017")</f>
        <v>Bachelors 2017</v>
      </c>
    </row>
    <row r="10" spans="1:3" x14ac:dyDescent="0.25">
      <c r="A10" s="6" t="str">
        <f>HYPERLINK("#'Masters 2023'!A1", "Masters 2023")</f>
        <v>Masters 2023</v>
      </c>
    </row>
    <row r="11" spans="1:3" x14ac:dyDescent="0.25">
      <c r="A11" s="6" t="str">
        <f>HYPERLINK("#'Masters 2022'!A1", "Masters 2022")</f>
        <v>Masters 2022</v>
      </c>
    </row>
    <row r="12" spans="1:3" x14ac:dyDescent="0.25">
      <c r="A12" s="6" t="str">
        <f>HYPERLINK("#'Masters 2021'!A1", "Masters 2021")</f>
        <v>Masters 2021</v>
      </c>
    </row>
    <row r="13" spans="1:3" x14ac:dyDescent="0.25">
      <c r="A13" s="6" t="str">
        <f>HYPERLINK("#'Masters 2020'!A1", "Masters 2020")</f>
        <v>Masters 2020</v>
      </c>
    </row>
    <row r="14" spans="1:3" x14ac:dyDescent="0.25">
      <c r="A14" s="6" t="str">
        <f>HYPERLINK("#'Masters 2019'!A1", "Masters 2019")</f>
        <v>Masters 2019</v>
      </c>
    </row>
    <row r="15" spans="1:3" x14ac:dyDescent="0.25">
      <c r="A15" s="6" t="str">
        <f>HYPERLINK("#'Masters 2018'!A1", "Masters 2018")</f>
        <v>Masters 2018</v>
      </c>
    </row>
    <row r="16" spans="1:3" x14ac:dyDescent="0.25">
      <c r="A16" s="6" t="str">
        <f>HYPERLINK("#'Masters 2017'!A1", "Masters 2017")</f>
        <v>Masters 2017</v>
      </c>
    </row>
    <row r="17" spans="1:1" x14ac:dyDescent="0.25">
      <c r="A17" s="6" t="str">
        <f>HYPERLINK("#'Post-Bacc Certs. 2023'!A1", "Post-Bacc Certs. 2023")</f>
        <v>Post-Bacc Certs. 2023</v>
      </c>
    </row>
    <row r="18" spans="1:1" x14ac:dyDescent="0.25">
      <c r="A18" s="6" t="str">
        <f>HYPERLINK("#'Post-Bacc Certs. 2022'!A1", "Post-Bacc Certs. 2022")</f>
        <v>Post-Bacc Certs. 2022</v>
      </c>
    </row>
    <row r="19" spans="1:1" x14ac:dyDescent="0.25">
      <c r="A19" s="6" t="str">
        <f>HYPERLINK("#'Post-Bacc Certs. 2021'!A1", "Post-Bacc Certs. 2021")</f>
        <v>Post-Bacc Certs. 2021</v>
      </c>
    </row>
    <row r="20" spans="1:1" x14ac:dyDescent="0.25">
      <c r="A20" s="6" t="str">
        <f>HYPERLINK("#'Post-Bacc Certs. 2020'!A1", "Post-Bacc Certs. 2020")</f>
        <v>Post-Bacc Certs. 2020</v>
      </c>
    </row>
    <row r="21" spans="1:1" x14ac:dyDescent="0.25">
      <c r="A21" s="6" t="str">
        <f>HYPERLINK("#'Post-Bacc Certs. 2019'!A1", "Post-Bacc Certs. 2019")</f>
        <v>Post-Bacc Certs. 2019</v>
      </c>
    </row>
    <row r="22" spans="1:1" x14ac:dyDescent="0.25">
      <c r="A22" s="6" t="str">
        <f>HYPERLINK("#'Post-Bacc Certs. 2018'!A1", "Post-Bacc Certs. 2018")</f>
        <v>Post-Bacc Certs. 2018</v>
      </c>
    </row>
    <row r="23" spans="1:1" x14ac:dyDescent="0.25">
      <c r="A23" s="6" t="str">
        <f>HYPERLINK("#'Post-Bacc Certs. 2017'!A1", "Post-Bacc Certs. 2017")</f>
        <v>Post-Bacc Certs. 2017</v>
      </c>
    </row>
    <row r="24" spans="1:1" x14ac:dyDescent="0.25">
      <c r="A24" s="6" t="str">
        <f>HYPERLINK("#'Sub-Bacc Certs. (&lt; 13) 2023'!A1", "Sub-Bacc Certs. (&lt; 13) 2023")</f>
        <v>Sub-Bacc Certs. (&lt; 13) 2023</v>
      </c>
    </row>
    <row r="25" spans="1:1" x14ac:dyDescent="0.25">
      <c r="A25" s="6" t="str">
        <f>HYPERLINK("#'Sub-Bacc Certs. (13-44) 2023'!A1", "Sub-Bacc Certs. (13-44) 2023")</f>
        <v>Sub-Bacc Certs. (13-44) 2023</v>
      </c>
    </row>
    <row r="26" spans="1:1" x14ac:dyDescent="0.25">
      <c r="A26" s="6" t="str">
        <f>HYPERLINK("#'Sub-Bacc Certs. (&lt; 13) 2022'!A1", "Sub-Bacc Certs. (&lt; 13) 2022")</f>
        <v>Sub-Bacc Certs. (&lt; 13) 2022</v>
      </c>
    </row>
    <row r="27" spans="1:1" x14ac:dyDescent="0.25">
      <c r="A27" s="6" t="str">
        <f>HYPERLINK("#'Sub-Bacc Certs. (13-44) 2022'!A1", "Sub-Bacc Certs. (13-44) 2022")</f>
        <v>Sub-Bacc Certs. (13-44) 2022</v>
      </c>
    </row>
    <row r="28" spans="1:1" x14ac:dyDescent="0.25">
      <c r="A28" s="6" t="str">
        <f>HYPERLINK("#'Sub-Bacc Certs. (&lt; 13) 2021'!A1", "Sub-Bacc Certs. (&lt; 13) 2021")</f>
        <v>Sub-Bacc Certs. (&lt; 13) 2021</v>
      </c>
    </row>
    <row r="29" spans="1:1" x14ac:dyDescent="0.25">
      <c r="A29" s="6" t="str">
        <f>HYPERLINK("#'Sub-Bacc Certs. (13-44) 2021'!A1", "Sub-Bacc Certs. (13-44) 2021")</f>
        <v>Sub-Bacc Certs. (13-44) 2021</v>
      </c>
    </row>
    <row r="30" spans="1:1" x14ac:dyDescent="0.25">
      <c r="A30" s="6" t="str">
        <f>HYPERLINK("#'Sub-Bacc Certs. (13-44) 2020'!A1", "Sub-Bacc Certs. (13-44) 2020")</f>
        <v>Sub-Bacc Certs. (13-44) 2020</v>
      </c>
    </row>
  </sheetData>
  <mergeCells count="1">
    <mergeCell ref="A1:C1"/>
  </mergeCell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143</v>
      </c>
      <c r="B1" s="7"/>
      <c r="C1" s="7"/>
    </row>
    <row r="2" spans="1:3" x14ac:dyDescent="0.25">
      <c r="A2" s="8" t="s">
        <v>95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47</v>
      </c>
      <c r="C4" s="2">
        <v>47</v>
      </c>
    </row>
    <row r="5" spans="1:3" x14ac:dyDescent="0.25">
      <c r="A5" t="s">
        <v>6</v>
      </c>
      <c r="B5" s="2">
        <v>121</v>
      </c>
      <c r="C5" s="2">
        <v>121</v>
      </c>
    </row>
    <row r="6" spans="1:3" x14ac:dyDescent="0.25">
      <c r="A6" t="s">
        <v>7</v>
      </c>
      <c r="B6" s="2">
        <v>2</v>
      </c>
      <c r="C6" s="2">
        <v>2</v>
      </c>
    </row>
    <row r="7" spans="1:3" x14ac:dyDescent="0.25">
      <c r="A7" t="s">
        <v>8</v>
      </c>
      <c r="B7" s="2">
        <v>10</v>
      </c>
      <c r="C7" s="2">
        <v>10</v>
      </c>
    </row>
    <row r="8" spans="1:3" x14ac:dyDescent="0.25">
      <c r="A8" t="s">
        <v>9</v>
      </c>
      <c r="B8" s="2">
        <v>1</v>
      </c>
      <c r="C8" s="2">
        <v>1</v>
      </c>
    </row>
    <row r="9" spans="1:3" x14ac:dyDescent="0.25">
      <c r="A9" t="s">
        <v>10</v>
      </c>
      <c r="B9" s="2">
        <v>6</v>
      </c>
      <c r="C9" s="2">
        <v>6</v>
      </c>
    </row>
    <row r="10" spans="1:3" x14ac:dyDescent="0.25">
      <c r="A10" t="s">
        <v>11</v>
      </c>
      <c r="B10" s="2">
        <v>7</v>
      </c>
      <c r="C10" s="2">
        <v>7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137</v>
      </c>
      <c r="C12" s="2">
        <v>137</v>
      </c>
    </row>
    <row r="13" spans="1:3" x14ac:dyDescent="0.25">
      <c r="A13" t="s">
        <v>14</v>
      </c>
      <c r="B13" s="2">
        <v>2</v>
      </c>
      <c r="C13" s="2">
        <v>2</v>
      </c>
    </row>
    <row r="14" spans="1:3" x14ac:dyDescent="0.25">
      <c r="A14" t="s">
        <v>15</v>
      </c>
      <c r="B14" s="2">
        <v>3</v>
      </c>
      <c r="C14" s="2">
        <v>3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25</v>
      </c>
      <c r="B17" s="2" t="s">
        <v>26</v>
      </c>
      <c r="C17" s="2">
        <v>1</v>
      </c>
    </row>
    <row r="18" spans="1:3" x14ac:dyDescent="0.25">
      <c r="A18" t="s">
        <v>144</v>
      </c>
      <c r="B18" s="2" t="s">
        <v>145</v>
      </c>
      <c r="C18" s="2">
        <v>1</v>
      </c>
    </row>
    <row r="19" spans="1:3" x14ac:dyDescent="0.25">
      <c r="A19" t="s">
        <v>123</v>
      </c>
      <c r="B19" s="2" t="s">
        <v>124</v>
      </c>
      <c r="C19" s="2">
        <v>5</v>
      </c>
    </row>
    <row r="20" spans="1:3" x14ac:dyDescent="0.25">
      <c r="A20" t="s">
        <v>125</v>
      </c>
      <c r="B20" s="2" t="s">
        <v>126</v>
      </c>
      <c r="C20" s="2">
        <v>29</v>
      </c>
    </row>
    <row r="21" spans="1:3" x14ac:dyDescent="0.25">
      <c r="A21" t="s">
        <v>96</v>
      </c>
      <c r="B21" s="2" t="s">
        <v>97</v>
      </c>
      <c r="C21" s="2">
        <v>7</v>
      </c>
    </row>
    <row r="22" spans="1:3" x14ac:dyDescent="0.25">
      <c r="A22" t="s">
        <v>127</v>
      </c>
      <c r="B22" s="2" t="s">
        <v>128</v>
      </c>
      <c r="C22" s="2">
        <v>31</v>
      </c>
    </row>
    <row r="23" spans="1:3" x14ac:dyDescent="0.25">
      <c r="A23" t="s">
        <v>106</v>
      </c>
      <c r="B23" s="2" t="s">
        <v>107</v>
      </c>
      <c r="C23" s="2">
        <v>3</v>
      </c>
    </row>
    <row r="24" spans="1:3" x14ac:dyDescent="0.25">
      <c r="A24" t="s">
        <v>108</v>
      </c>
      <c r="B24" s="2" t="s">
        <v>109</v>
      </c>
      <c r="C24" s="2">
        <v>2</v>
      </c>
    </row>
    <row r="25" spans="1:3" x14ac:dyDescent="0.25">
      <c r="A25" t="s">
        <v>129</v>
      </c>
      <c r="B25" s="2" t="s">
        <v>130</v>
      </c>
      <c r="C25" s="2">
        <v>14</v>
      </c>
    </row>
    <row r="26" spans="1:3" x14ac:dyDescent="0.25">
      <c r="A26" t="s">
        <v>131</v>
      </c>
      <c r="B26" s="2" t="s">
        <v>132</v>
      </c>
      <c r="C26" s="2">
        <v>4</v>
      </c>
    </row>
    <row r="27" spans="1:3" x14ac:dyDescent="0.25">
      <c r="A27" t="s">
        <v>133</v>
      </c>
      <c r="B27" s="2" t="s">
        <v>134</v>
      </c>
      <c r="C27" s="2">
        <v>9</v>
      </c>
    </row>
    <row r="28" spans="1:3" x14ac:dyDescent="0.25">
      <c r="A28" t="s">
        <v>135</v>
      </c>
      <c r="B28" s="2" t="s">
        <v>136</v>
      </c>
      <c r="C28" s="2">
        <v>3</v>
      </c>
    </row>
    <row r="29" spans="1:3" x14ac:dyDescent="0.25">
      <c r="A29" t="s">
        <v>29</v>
      </c>
      <c r="B29" s="2" t="s">
        <v>30</v>
      </c>
      <c r="C29" s="2">
        <v>15</v>
      </c>
    </row>
    <row r="30" spans="1:3" x14ac:dyDescent="0.25">
      <c r="A30" t="s">
        <v>61</v>
      </c>
      <c r="B30" s="2" t="s">
        <v>62</v>
      </c>
      <c r="C30" s="2">
        <v>5</v>
      </c>
    </row>
    <row r="31" spans="1:3" x14ac:dyDescent="0.25">
      <c r="A31" t="s">
        <v>81</v>
      </c>
      <c r="B31" s="2" t="s">
        <v>82</v>
      </c>
      <c r="C31" s="2">
        <v>4</v>
      </c>
    </row>
    <row r="32" spans="1:3" x14ac:dyDescent="0.25">
      <c r="A32" t="s">
        <v>139</v>
      </c>
      <c r="B32" s="2" t="s">
        <v>140</v>
      </c>
      <c r="C32" s="2">
        <v>16</v>
      </c>
    </row>
    <row r="33" spans="1:3" x14ac:dyDescent="0.25">
      <c r="A33" t="s">
        <v>141</v>
      </c>
      <c r="B33" s="2" t="s">
        <v>142</v>
      </c>
      <c r="C33" s="2">
        <v>14</v>
      </c>
    </row>
    <row r="34" spans="1:3" x14ac:dyDescent="0.25">
      <c r="A34" t="s">
        <v>146</v>
      </c>
      <c r="B34" s="2" t="s">
        <v>147</v>
      </c>
      <c r="C34" s="2">
        <v>5</v>
      </c>
    </row>
    <row r="35" spans="1:3" x14ac:dyDescent="0.25">
      <c r="B35" s="2"/>
      <c r="C35" s="2"/>
    </row>
    <row r="36" spans="1:3" x14ac:dyDescent="0.25">
      <c r="A36" s="3" t="s">
        <v>93</v>
      </c>
      <c r="B36" s="3"/>
      <c r="C36" s="3"/>
    </row>
    <row r="37" spans="1:3" x14ac:dyDescent="0.25">
      <c r="A37" s="5" t="str">
        <f>HYPERLINK("#Contents!A1", "Return to Contents")</f>
        <v>Return to Contents</v>
      </c>
      <c r="B37" s="4"/>
      <c r="C37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6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148</v>
      </c>
      <c r="B1" s="7"/>
      <c r="C1" s="7"/>
    </row>
    <row r="2" spans="1:3" x14ac:dyDescent="0.25">
      <c r="A2" s="8" t="s">
        <v>103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58</v>
      </c>
      <c r="C4" s="2">
        <v>58</v>
      </c>
    </row>
    <row r="5" spans="1:3" x14ac:dyDescent="0.25">
      <c r="A5" t="s">
        <v>6</v>
      </c>
      <c r="B5" s="2">
        <v>136</v>
      </c>
      <c r="C5" s="2">
        <v>136</v>
      </c>
    </row>
    <row r="6" spans="1:3" x14ac:dyDescent="0.25">
      <c r="A6" t="s">
        <v>7</v>
      </c>
      <c r="B6" s="2">
        <v>7</v>
      </c>
      <c r="C6" s="2">
        <v>7</v>
      </c>
    </row>
    <row r="7" spans="1:3" x14ac:dyDescent="0.25">
      <c r="A7" t="s">
        <v>8</v>
      </c>
      <c r="B7" s="2">
        <v>17</v>
      </c>
      <c r="C7" s="2">
        <v>17</v>
      </c>
    </row>
    <row r="8" spans="1:3" x14ac:dyDescent="0.25">
      <c r="A8" t="s">
        <v>9</v>
      </c>
      <c r="B8" s="2">
        <v>2</v>
      </c>
      <c r="C8" s="2">
        <v>2</v>
      </c>
    </row>
    <row r="9" spans="1:3" x14ac:dyDescent="0.25">
      <c r="A9" t="s">
        <v>10</v>
      </c>
      <c r="B9" s="2">
        <v>2</v>
      </c>
      <c r="C9" s="2">
        <v>2</v>
      </c>
    </row>
    <row r="10" spans="1:3" x14ac:dyDescent="0.25">
      <c r="A10" t="s">
        <v>11</v>
      </c>
      <c r="B10" s="2">
        <v>4</v>
      </c>
      <c r="C10" s="2">
        <v>4</v>
      </c>
    </row>
    <row r="11" spans="1:3" x14ac:dyDescent="0.25">
      <c r="A11" t="s">
        <v>12</v>
      </c>
      <c r="B11" s="2">
        <v>2</v>
      </c>
      <c r="C11" s="2">
        <v>2</v>
      </c>
    </row>
    <row r="12" spans="1:3" x14ac:dyDescent="0.25">
      <c r="A12" t="s">
        <v>13</v>
      </c>
      <c r="B12" s="2">
        <v>155</v>
      </c>
      <c r="C12" s="2">
        <v>155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4</v>
      </c>
      <c r="C14" s="2">
        <v>4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25</v>
      </c>
      <c r="B17" s="2" t="s">
        <v>26</v>
      </c>
      <c r="C17" s="2">
        <v>2</v>
      </c>
    </row>
    <row r="18" spans="1:3" x14ac:dyDescent="0.25">
      <c r="A18" t="s">
        <v>123</v>
      </c>
      <c r="B18" s="2" t="s">
        <v>124</v>
      </c>
      <c r="C18" s="2">
        <v>12</v>
      </c>
    </row>
    <row r="19" spans="1:3" x14ac:dyDescent="0.25">
      <c r="A19" t="s">
        <v>125</v>
      </c>
      <c r="B19" s="2" t="s">
        <v>126</v>
      </c>
      <c r="C19" s="2">
        <v>35</v>
      </c>
    </row>
    <row r="20" spans="1:3" x14ac:dyDescent="0.25">
      <c r="A20" t="s">
        <v>96</v>
      </c>
      <c r="B20" s="2" t="s">
        <v>97</v>
      </c>
      <c r="C20" s="2">
        <v>16</v>
      </c>
    </row>
    <row r="21" spans="1:3" x14ac:dyDescent="0.25">
      <c r="A21" t="s">
        <v>149</v>
      </c>
      <c r="B21" s="2" t="s">
        <v>150</v>
      </c>
      <c r="C21" s="2">
        <v>8</v>
      </c>
    </row>
    <row r="22" spans="1:3" x14ac:dyDescent="0.25">
      <c r="A22" t="s">
        <v>127</v>
      </c>
      <c r="B22" s="2" t="s">
        <v>128</v>
      </c>
      <c r="C22" s="2">
        <v>12</v>
      </c>
    </row>
    <row r="23" spans="1:3" x14ac:dyDescent="0.25">
      <c r="A23" t="s">
        <v>106</v>
      </c>
      <c r="B23" s="2" t="s">
        <v>107</v>
      </c>
      <c r="C23" s="2">
        <v>34</v>
      </c>
    </row>
    <row r="24" spans="1:3" x14ac:dyDescent="0.25">
      <c r="A24" t="s">
        <v>108</v>
      </c>
      <c r="B24" s="2" t="s">
        <v>109</v>
      </c>
      <c r="C24" s="2">
        <v>3</v>
      </c>
    </row>
    <row r="25" spans="1:3" x14ac:dyDescent="0.25">
      <c r="A25" t="s">
        <v>129</v>
      </c>
      <c r="B25" s="2" t="s">
        <v>130</v>
      </c>
      <c r="C25" s="2">
        <v>17</v>
      </c>
    </row>
    <row r="26" spans="1:3" x14ac:dyDescent="0.25">
      <c r="A26" t="s">
        <v>133</v>
      </c>
      <c r="B26" s="2" t="s">
        <v>134</v>
      </c>
      <c r="C26" s="2">
        <v>4</v>
      </c>
    </row>
    <row r="27" spans="1:3" x14ac:dyDescent="0.25">
      <c r="A27" t="s">
        <v>135</v>
      </c>
      <c r="B27" s="2" t="s">
        <v>136</v>
      </c>
      <c r="C27" s="2">
        <v>4</v>
      </c>
    </row>
    <row r="28" spans="1:3" x14ac:dyDescent="0.25">
      <c r="A28" t="s">
        <v>29</v>
      </c>
      <c r="B28" s="2" t="s">
        <v>30</v>
      </c>
      <c r="C28" s="2">
        <v>12</v>
      </c>
    </row>
    <row r="29" spans="1:3" x14ac:dyDescent="0.25">
      <c r="A29" t="s">
        <v>61</v>
      </c>
      <c r="B29" s="2" t="s">
        <v>62</v>
      </c>
      <c r="C29" s="2">
        <v>8</v>
      </c>
    </row>
    <row r="30" spans="1:3" x14ac:dyDescent="0.25">
      <c r="A30" t="s">
        <v>81</v>
      </c>
      <c r="B30" s="2" t="s">
        <v>82</v>
      </c>
      <c r="C30" s="2">
        <v>5</v>
      </c>
    </row>
    <row r="31" spans="1:3" x14ac:dyDescent="0.25">
      <c r="A31" t="s">
        <v>139</v>
      </c>
      <c r="B31" s="2" t="s">
        <v>140</v>
      </c>
      <c r="C31" s="2">
        <v>10</v>
      </c>
    </row>
    <row r="32" spans="1:3" x14ac:dyDescent="0.25">
      <c r="A32" t="s">
        <v>141</v>
      </c>
      <c r="B32" s="2" t="s">
        <v>142</v>
      </c>
      <c r="C32" s="2">
        <v>9</v>
      </c>
    </row>
    <row r="33" spans="1:3" x14ac:dyDescent="0.25">
      <c r="A33" t="s">
        <v>146</v>
      </c>
      <c r="B33" s="2" t="s">
        <v>147</v>
      </c>
      <c r="C33" s="2">
        <v>3</v>
      </c>
    </row>
    <row r="34" spans="1:3" x14ac:dyDescent="0.25">
      <c r="B34" s="2"/>
      <c r="C34" s="2"/>
    </row>
    <row r="35" spans="1:3" x14ac:dyDescent="0.25">
      <c r="A35" s="3" t="s">
        <v>93</v>
      </c>
      <c r="B35" s="3"/>
      <c r="C35" s="3"/>
    </row>
    <row r="36" spans="1:3" x14ac:dyDescent="0.25">
      <c r="A36" s="5" t="str">
        <f>HYPERLINK("#Contents!A1", "Return to Contents")</f>
        <v>Return to Contents</v>
      </c>
      <c r="B36" s="4"/>
      <c r="C3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6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151</v>
      </c>
      <c r="B1" s="7"/>
      <c r="C1" s="7"/>
    </row>
    <row r="2" spans="1:3" x14ac:dyDescent="0.25">
      <c r="A2" s="8" t="s">
        <v>105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66</v>
      </c>
      <c r="C4" s="2">
        <v>66</v>
      </c>
    </row>
    <row r="5" spans="1:3" x14ac:dyDescent="0.25">
      <c r="A5" t="s">
        <v>6</v>
      </c>
      <c r="B5" s="2">
        <v>150</v>
      </c>
      <c r="C5" s="2">
        <v>150</v>
      </c>
    </row>
    <row r="6" spans="1:3" x14ac:dyDescent="0.25">
      <c r="A6" t="s">
        <v>7</v>
      </c>
      <c r="B6" s="2">
        <v>13</v>
      </c>
      <c r="C6" s="2">
        <v>13</v>
      </c>
    </row>
    <row r="7" spans="1:3" x14ac:dyDescent="0.25">
      <c r="A7" t="s">
        <v>8</v>
      </c>
      <c r="B7" s="2">
        <v>11</v>
      </c>
      <c r="C7" s="2">
        <v>11</v>
      </c>
    </row>
    <row r="8" spans="1:3" x14ac:dyDescent="0.25">
      <c r="A8" t="s">
        <v>9</v>
      </c>
      <c r="B8" s="2">
        <v>7</v>
      </c>
      <c r="C8" s="2">
        <v>7</v>
      </c>
    </row>
    <row r="9" spans="1:3" x14ac:dyDescent="0.25">
      <c r="A9" t="s">
        <v>10</v>
      </c>
      <c r="B9" s="2">
        <v>5</v>
      </c>
      <c r="C9" s="2">
        <v>5</v>
      </c>
    </row>
    <row r="10" spans="1:3" x14ac:dyDescent="0.25">
      <c r="A10" t="s">
        <v>11</v>
      </c>
      <c r="B10" s="2">
        <v>6</v>
      </c>
      <c r="C10" s="2">
        <v>6</v>
      </c>
    </row>
    <row r="11" spans="1:3" x14ac:dyDescent="0.25">
      <c r="A11" t="s">
        <v>12</v>
      </c>
      <c r="B11" s="2">
        <v>1</v>
      </c>
      <c r="C11" s="2">
        <v>1</v>
      </c>
    </row>
    <row r="12" spans="1:3" x14ac:dyDescent="0.25">
      <c r="A12" t="s">
        <v>13</v>
      </c>
      <c r="B12" s="2">
        <v>165</v>
      </c>
      <c r="C12" s="2">
        <v>165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7</v>
      </c>
      <c r="C14" s="2">
        <v>7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144</v>
      </c>
      <c r="B17" s="2" t="s">
        <v>145</v>
      </c>
      <c r="C17" s="2">
        <v>1</v>
      </c>
    </row>
    <row r="18" spans="1:3" x14ac:dyDescent="0.25">
      <c r="A18" t="s">
        <v>123</v>
      </c>
      <c r="B18" s="2" t="s">
        <v>124</v>
      </c>
      <c r="C18" s="2">
        <v>7</v>
      </c>
    </row>
    <row r="19" spans="1:3" x14ac:dyDescent="0.25">
      <c r="A19" t="s">
        <v>125</v>
      </c>
      <c r="B19" s="2" t="s">
        <v>126</v>
      </c>
      <c r="C19" s="2">
        <v>50</v>
      </c>
    </row>
    <row r="20" spans="1:3" x14ac:dyDescent="0.25">
      <c r="A20" t="s">
        <v>96</v>
      </c>
      <c r="B20" s="2" t="s">
        <v>97</v>
      </c>
      <c r="C20" s="2">
        <v>23</v>
      </c>
    </row>
    <row r="21" spans="1:3" x14ac:dyDescent="0.25">
      <c r="A21" t="s">
        <v>149</v>
      </c>
      <c r="B21" s="2" t="s">
        <v>150</v>
      </c>
      <c r="C21" s="2">
        <v>12</v>
      </c>
    </row>
    <row r="22" spans="1:3" x14ac:dyDescent="0.25">
      <c r="A22" t="s">
        <v>106</v>
      </c>
      <c r="B22" s="2" t="s">
        <v>107</v>
      </c>
      <c r="C22" s="2">
        <v>40</v>
      </c>
    </row>
    <row r="23" spans="1:3" x14ac:dyDescent="0.25">
      <c r="A23" t="s">
        <v>129</v>
      </c>
      <c r="B23" s="2" t="s">
        <v>130</v>
      </c>
      <c r="C23" s="2">
        <v>18</v>
      </c>
    </row>
    <row r="24" spans="1:3" x14ac:dyDescent="0.25">
      <c r="A24" t="s">
        <v>131</v>
      </c>
      <c r="B24" s="2" t="s">
        <v>132</v>
      </c>
      <c r="C24" s="2">
        <v>5</v>
      </c>
    </row>
    <row r="25" spans="1:3" x14ac:dyDescent="0.25">
      <c r="A25" t="s">
        <v>133</v>
      </c>
      <c r="B25" s="2" t="s">
        <v>134</v>
      </c>
      <c r="C25" s="2">
        <v>6</v>
      </c>
    </row>
    <row r="26" spans="1:3" x14ac:dyDescent="0.25">
      <c r="A26" t="s">
        <v>135</v>
      </c>
      <c r="B26" s="2" t="s">
        <v>136</v>
      </c>
      <c r="C26" s="2">
        <v>5</v>
      </c>
    </row>
    <row r="27" spans="1:3" x14ac:dyDescent="0.25">
      <c r="A27" t="s">
        <v>29</v>
      </c>
      <c r="B27" s="2" t="s">
        <v>30</v>
      </c>
      <c r="C27" s="2">
        <v>9</v>
      </c>
    </row>
    <row r="28" spans="1:3" x14ac:dyDescent="0.25">
      <c r="A28" t="s">
        <v>37</v>
      </c>
      <c r="B28" s="2" t="s">
        <v>38</v>
      </c>
      <c r="C28" s="2">
        <v>2</v>
      </c>
    </row>
    <row r="29" spans="1:3" x14ac:dyDescent="0.25">
      <c r="A29" t="s">
        <v>61</v>
      </c>
      <c r="B29" s="2" t="s">
        <v>62</v>
      </c>
      <c r="C29" s="2">
        <v>6</v>
      </c>
    </row>
    <row r="30" spans="1:3" x14ac:dyDescent="0.25">
      <c r="A30" t="s">
        <v>63</v>
      </c>
      <c r="B30" s="2" t="s">
        <v>64</v>
      </c>
      <c r="C30" s="2">
        <v>2</v>
      </c>
    </row>
    <row r="31" spans="1:3" x14ac:dyDescent="0.25">
      <c r="A31" t="s">
        <v>81</v>
      </c>
      <c r="B31" s="2" t="s">
        <v>82</v>
      </c>
      <c r="C31" s="2">
        <v>4</v>
      </c>
    </row>
    <row r="32" spans="1:3" x14ac:dyDescent="0.25">
      <c r="A32" t="s">
        <v>139</v>
      </c>
      <c r="B32" s="2" t="s">
        <v>140</v>
      </c>
      <c r="C32" s="2">
        <v>14</v>
      </c>
    </row>
    <row r="33" spans="1:3" x14ac:dyDescent="0.25">
      <c r="A33" t="s">
        <v>146</v>
      </c>
      <c r="B33" s="2" t="s">
        <v>147</v>
      </c>
      <c r="C33" s="2">
        <v>12</v>
      </c>
    </row>
    <row r="34" spans="1:3" x14ac:dyDescent="0.25">
      <c r="B34" s="2"/>
      <c r="C34" s="2"/>
    </row>
    <row r="35" spans="1:3" x14ac:dyDescent="0.25">
      <c r="A35" s="3" t="s">
        <v>93</v>
      </c>
      <c r="B35" s="3"/>
      <c r="C35" s="3"/>
    </row>
    <row r="36" spans="1:3" x14ac:dyDescent="0.25">
      <c r="A36" s="5" t="str">
        <f>HYPERLINK("#Contents!A1", "Return to Contents")</f>
        <v>Return to Contents</v>
      </c>
      <c r="B36" s="4"/>
      <c r="C3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152</v>
      </c>
      <c r="B1" s="7"/>
      <c r="C1" s="7"/>
    </row>
    <row r="2" spans="1:3" x14ac:dyDescent="0.25">
      <c r="A2" s="8" t="s">
        <v>111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63</v>
      </c>
      <c r="C4" s="2">
        <v>63</v>
      </c>
    </row>
    <row r="5" spans="1:3" x14ac:dyDescent="0.25">
      <c r="A5" t="s">
        <v>6</v>
      </c>
      <c r="B5" s="2">
        <v>109</v>
      </c>
      <c r="C5" s="2">
        <v>109</v>
      </c>
    </row>
    <row r="6" spans="1:3" x14ac:dyDescent="0.25">
      <c r="A6" t="s">
        <v>7</v>
      </c>
      <c r="B6" s="2">
        <v>18</v>
      </c>
      <c r="C6" s="2">
        <v>18</v>
      </c>
    </row>
    <row r="7" spans="1:3" x14ac:dyDescent="0.25">
      <c r="A7" t="s">
        <v>8</v>
      </c>
      <c r="B7" s="2">
        <v>6</v>
      </c>
      <c r="C7" s="2">
        <v>6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2</v>
      </c>
      <c r="C9" s="2">
        <v>2</v>
      </c>
    </row>
    <row r="10" spans="1:3" x14ac:dyDescent="0.25">
      <c r="A10" t="s">
        <v>11</v>
      </c>
      <c r="B10" s="2">
        <v>3</v>
      </c>
      <c r="C10" s="2">
        <v>3</v>
      </c>
    </row>
    <row r="11" spans="1:3" x14ac:dyDescent="0.25">
      <c r="A11" t="s">
        <v>12</v>
      </c>
      <c r="B11" s="2">
        <v>1</v>
      </c>
      <c r="C11" s="2">
        <v>1</v>
      </c>
    </row>
    <row r="12" spans="1:3" x14ac:dyDescent="0.25">
      <c r="A12" t="s">
        <v>13</v>
      </c>
      <c r="B12" s="2">
        <v>138</v>
      </c>
      <c r="C12" s="2">
        <v>138</v>
      </c>
    </row>
    <row r="13" spans="1:3" x14ac:dyDescent="0.25">
      <c r="A13" t="s">
        <v>14</v>
      </c>
      <c r="B13" s="2">
        <v>2</v>
      </c>
      <c r="C13" s="2">
        <v>2</v>
      </c>
    </row>
    <row r="14" spans="1:3" x14ac:dyDescent="0.25">
      <c r="A14" t="s">
        <v>15</v>
      </c>
      <c r="B14" s="2">
        <v>2</v>
      </c>
      <c r="C14" s="2">
        <v>2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123</v>
      </c>
      <c r="B17" s="2" t="s">
        <v>124</v>
      </c>
      <c r="C17" s="2">
        <v>10</v>
      </c>
    </row>
    <row r="18" spans="1:3" x14ac:dyDescent="0.25">
      <c r="A18" t="s">
        <v>153</v>
      </c>
      <c r="B18" s="2" t="s">
        <v>154</v>
      </c>
      <c r="C18" s="2">
        <v>19</v>
      </c>
    </row>
    <row r="19" spans="1:3" x14ac:dyDescent="0.25">
      <c r="A19" t="s">
        <v>125</v>
      </c>
      <c r="B19" s="2" t="s">
        <v>126</v>
      </c>
      <c r="C19" s="2">
        <v>20</v>
      </c>
    </row>
    <row r="20" spans="1:3" x14ac:dyDescent="0.25">
      <c r="A20" t="s">
        <v>96</v>
      </c>
      <c r="B20" s="2" t="s">
        <v>97</v>
      </c>
      <c r="C20" s="2">
        <v>5</v>
      </c>
    </row>
    <row r="21" spans="1:3" x14ac:dyDescent="0.25">
      <c r="A21" t="s">
        <v>149</v>
      </c>
      <c r="B21" s="2" t="s">
        <v>150</v>
      </c>
      <c r="C21" s="2">
        <v>7</v>
      </c>
    </row>
    <row r="22" spans="1:3" x14ac:dyDescent="0.25">
      <c r="A22" t="s">
        <v>106</v>
      </c>
      <c r="B22" s="2" t="s">
        <v>107</v>
      </c>
      <c r="C22" s="2">
        <v>52</v>
      </c>
    </row>
    <row r="23" spans="1:3" x14ac:dyDescent="0.25">
      <c r="A23" t="s">
        <v>155</v>
      </c>
      <c r="B23" s="2" t="s">
        <v>156</v>
      </c>
      <c r="C23" s="2">
        <v>1</v>
      </c>
    </row>
    <row r="24" spans="1:3" x14ac:dyDescent="0.25">
      <c r="A24" t="s">
        <v>133</v>
      </c>
      <c r="B24" s="2" t="s">
        <v>134</v>
      </c>
      <c r="C24" s="2">
        <v>10</v>
      </c>
    </row>
    <row r="25" spans="1:3" x14ac:dyDescent="0.25">
      <c r="A25" t="s">
        <v>135</v>
      </c>
      <c r="B25" s="2" t="s">
        <v>136</v>
      </c>
      <c r="C25" s="2">
        <v>6</v>
      </c>
    </row>
    <row r="26" spans="1:3" x14ac:dyDescent="0.25">
      <c r="A26" t="s">
        <v>29</v>
      </c>
      <c r="B26" s="2" t="s">
        <v>30</v>
      </c>
      <c r="C26" s="2">
        <v>4</v>
      </c>
    </row>
    <row r="27" spans="1:3" x14ac:dyDescent="0.25">
      <c r="A27" t="s">
        <v>61</v>
      </c>
      <c r="B27" s="2" t="s">
        <v>62</v>
      </c>
      <c r="C27" s="2">
        <v>5</v>
      </c>
    </row>
    <row r="28" spans="1:3" x14ac:dyDescent="0.25">
      <c r="A28" t="s">
        <v>63</v>
      </c>
      <c r="B28" s="2" t="s">
        <v>64</v>
      </c>
      <c r="C28" s="2">
        <v>3</v>
      </c>
    </row>
    <row r="29" spans="1:3" x14ac:dyDescent="0.25">
      <c r="A29" t="s">
        <v>81</v>
      </c>
      <c r="B29" s="2" t="s">
        <v>82</v>
      </c>
      <c r="C29" s="2">
        <v>3</v>
      </c>
    </row>
    <row r="30" spans="1:3" x14ac:dyDescent="0.25">
      <c r="A30" t="s">
        <v>139</v>
      </c>
      <c r="B30" s="2" t="s">
        <v>140</v>
      </c>
      <c r="C30" s="2">
        <v>16</v>
      </c>
    </row>
    <row r="31" spans="1:3" x14ac:dyDescent="0.25">
      <c r="A31" t="s">
        <v>146</v>
      </c>
      <c r="B31" s="2" t="s">
        <v>147</v>
      </c>
      <c r="C31" s="2">
        <v>11</v>
      </c>
    </row>
    <row r="32" spans="1:3" x14ac:dyDescent="0.25">
      <c r="B32" s="2"/>
      <c r="C32" s="2"/>
    </row>
    <row r="33" spans="1:3" x14ac:dyDescent="0.25">
      <c r="A33" s="3" t="s">
        <v>93</v>
      </c>
      <c r="B33" s="3"/>
      <c r="C33" s="3"/>
    </row>
    <row r="34" spans="1:3" x14ac:dyDescent="0.25">
      <c r="A34" s="5" t="str">
        <f>HYPERLINK("#Contents!A1", "Return to Contents")</f>
        <v>Return to Contents</v>
      </c>
      <c r="B34" s="4"/>
      <c r="C34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5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157</v>
      </c>
      <c r="B1" s="7"/>
      <c r="C1" s="7"/>
    </row>
    <row r="2" spans="1:3" x14ac:dyDescent="0.25">
      <c r="A2" s="8" t="s">
        <v>113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66</v>
      </c>
      <c r="C4" s="2">
        <v>66</v>
      </c>
    </row>
    <row r="5" spans="1:3" x14ac:dyDescent="0.25">
      <c r="A5" t="s">
        <v>6</v>
      </c>
      <c r="B5" s="2">
        <v>139</v>
      </c>
      <c r="C5" s="2">
        <v>139</v>
      </c>
    </row>
    <row r="6" spans="1:3" x14ac:dyDescent="0.25">
      <c r="A6" t="s">
        <v>7</v>
      </c>
      <c r="B6" s="2">
        <v>22</v>
      </c>
      <c r="C6" s="2">
        <v>22</v>
      </c>
    </row>
    <row r="7" spans="1:3" x14ac:dyDescent="0.25">
      <c r="A7" t="s">
        <v>8</v>
      </c>
      <c r="B7" s="2">
        <v>10</v>
      </c>
      <c r="C7" s="2">
        <v>10</v>
      </c>
    </row>
    <row r="8" spans="1:3" x14ac:dyDescent="0.25">
      <c r="A8" t="s">
        <v>9</v>
      </c>
      <c r="B8" s="2">
        <v>2</v>
      </c>
      <c r="C8" s="2">
        <v>2</v>
      </c>
    </row>
    <row r="9" spans="1:3" x14ac:dyDescent="0.25">
      <c r="A9" t="s">
        <v>10</v>
      </c>
      <c r="B9" s="2">
        <v>2</v>
      </c>
      <c r="C9" s="2">
        <v>2</v>
      </c>
    </row>
    <row r="10" spans="1:3" x14ac:dyDescent="0.25">
      <c r="A10" t="s">
        <v>11</v>
      </c>
      <c r="B10" s="2">
        <v>3</v>
      </c>
      <c r="C10" s="2">
        <v>3</v>
      </c>
    </row>
    <row r="11" spans="1:3" x14ac:dyDescent="0.25">
      <c r="A11" t="s">
        <v>12</v>
      </c>
      <c r="B11" s="2">
        <v>2</v>
      </c>
      <c r="C11" s="2">
        <v>2</v>
      </c>
    </row>
    <row r="12" spans="1:3" x14ac:dyDescent="0.25">
      <c r="A12" t="s">
        <v>13</v>
      </c>
      <c r="B12" s="2">
        <v>156</v>
      </c>
      <c r="C12" s="2">
        <v>156</v>
      </c>
    </row>
    <row r="13" spans="1:3" x14ac:dyDescent="0.25">
      <c r="A13" t="s">
        <v>14</v>
      </c>
      <c r="B13" s="2">
        <v>2</v>
      </c>
      <c r="C13" s="2">
        <v>2</v>
      </c>
    </row>
    <row r="14" spans="1:3" x14ac:dyDescent="0.25">
      <c r="A14" t="s">
        <v>15</v>
      </c>
      <c r="B14" s="2">
        <v>6</v>
      </c>
      <c r="C14" s="2">
        <v>6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123</v>
      </c>
      <c r="B17" s="2" t="s">
        <v>124</v>
      </c>
      <c r="C17" s="2">
        <v>9</v>
      </c>
    </row>
    <row r="18" spans="1:3" x14ac:dyDescent="0.25">
      <c r="A18" t="s">
        <v>153</v>
      </c>
      <c r="B18" s="2" t="s">
        <v>154</v>
      </c>
      <c r="C18" s="2">
        <v>22</v>
      </c>
    </row>
    <row r="19" spans="1:3" x14ac:dyDescent="0.25">
      <c r="A19" t="s">
        <v>125</v>
      </c>
      <c r="B19" s="2" t="s">
        <v>126</v>
      </c>
      <c r="C19" s="2">
        <v>29</v>
      </c>
    </row>
    <row r="20" spans="1:3" x14ac:dyDescent="0.25">
      <c r="A20" t="s">
        <v>96</v>
      </c>
      <c r="B20" s="2" t="s">
        <v>97</v>
      </c>
      <c r="C20" s="2">
        <v>15</v>
      </c>
    </row>
    <row r="21" spans="1:3" x14ac:dyDescent="0.25">
      <c r="A21" t="s">
        <v>106</v>
      </c>
      <c r="B21" s="2" t="s">
        <v>107</v>
      </c>
      <c r="C21" s="2">
        <v>59</v>
      </c>
    </row>
    <row r="22" spans="1:3" x14ac:dyDescent="0.25">
      <c r="A22" t="s">
        <v>155</v>
      </c>
      <c r="B22" s="2" t="s">
        <v>156</v>
      </c>
      <c r="C22" s="2">
        <v>2</v>
      </c>
    </row>
    <row r="23" spans="1:3" x14ac:dyDescent="0.25">
      <c r="A23" t="s">
        <v>131</v>
      </c>
      <c r="B23" s="2" t="s">
        <v>132</v>
      </c>
      <c r="C23" s="2">
        <v>3</v>
      </c>
    </row>
    <row r="24" spans="1:3" x14ac:dyDescent="0.25">
      <c r="A24" t="s">
        <v>158</v>
      </c>
      <c r="B24" s="2" t="s">
        <v>159</v>
      </c>
      <c r="C24" s="2">
        <v>1</v>
      </c>
    </row>
    <row r="25" spans="1:3" x14ac:dyDescent="0.25">
      <c r="A25" t="s">
        <v>133</v>
      </c>
      <c r="B25" s="2" t="s">
        <v>134</v>
      </c>
      <c r="C25" s="2">
        <v>13</v>
      </c>
    </row>
    <row r="26" spans="1:3" x14ac:dyDescent="0.25">
      <c r="A26" t="s">
        <v>135</v>
      </c>
      <c r="B26" s="2" t="s">
        <v>136</v>
      </c>
      <c r="C26" s="2">
        <v>4</v>
      </c>
    </row>
    <row r="27" spans="1:3" x14ac:dyDescent="0.25">
      <c r="A27" t="s">
        <v>29</v>
      </c>
      <c r="B27" s="2" t="s">
        <v>30</v>
      </c>
      <c r="C27" s="2">
        <v>2</v>
      </c>
    </row>
    <row r="28" spans="1:3" x14ac:dyDescent="0.25">
      <c r="A28" t="s">
        <v>160</v>
      </c>
      <c r="B28" s="2" t="s">
        <v>161</v>
      </c>
      <c r="C28" s="2">
        <v>1</v>
      </c>
    </row>
    <row r="29" spans="1:3" x14ac:dyDescent="0.25">
      <c r="A29" t="s">
        <v>61</v>
      </c>
      <c r="B29" s="2" t="s">
        <v>62</v>
      </c>
      <c r="C29" s="2">
        <v>6</v>
      </c>
    </row>
    <row r="30" spans="1:3" x14ac:dyDescent="0.25">
      <c r="A30" t="s">
        <v>81</v>
      </c>
      <c r="B30" s="2" t="s">
        <v>82</v>
      </c>
      <c r="C30" s="2">
        <v>5</v>
      </c>
    </row>
    <row r="31" spans="1:3" x14ac:dyDescent="0.25">
      <c r="A31" t="s">
        <v>139</v>
      </c>
      <c r="B31" s="2" t="s">
        <v>140</v>
      </c>
      <c r="C31" s="2">
        <v>19</v>
      </c>
    </row>
    <row r="32" spans="1:3" x14ac:dyDescent="0.25">
      <c r="A32" t="s">
        <v>146</v>
      </c>
      <c r="B32" s="2" t="s">
        <v>147</v>
      </c>
      <c r="C32" s="2">
        <v>15</v>
      </c>
    </row>
    <row r="33" spans="1:3" x14ac:dyDescent="0.25">
      <c r="B33" s="2"/>
      <c r="C33" s="2"/>
    </row>
    <row r="34" spans="1:3" x14ac:dyDescent="0.25">
      <c r="A34" s="3" t="s">
        <v>93</v>
      </c>
      <c r="B34" s="3"/>
      <c r="C34" s="3"/>
    </row>
    <row r="35" spans="1:3" x14ac:dyDescent="0.25">
      <c r="A35" s="5" t="str">
        <f>HYPERLINK("#Contents!A1", "Return to Contents")</f>
        <v>Return to Contents</v>
      </c>
      <c r="B35" s="4"/>
      <c r="C35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162</v>
      </c>
      <c r="B1" s="7"/>
      <c r="C1" s="7"/>
    </row>
    <row r="2" spans="1:3" x14ac:dyDescent="0.25">
      <c r="A2" s="8" t="s">
        <v>117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70</v>
      </c>
      <c r="C4" s="2">
        <v>70</v>
      </c>
    </row>
    <row r="5" spans="1:3" x14ac:dyDescent="0.25">
      <c r="A5" t="s">
        <v>6</v>
      </c>
      <c r="B5" s="2">
        <v>133</v>
      </c>
      <c r="C5" s="2">
        <v>133</v>
      </c>
    </row>
    <row r="6" spans="1:3" x14ac:dyDescent="0.25">
      <c r="A6" t="s">
        <v>7</v>
      </c>
      <c r="B6" s="2">
        <v>21</v>
      </c>
      <c r="C6" s="2">
        <v>21</v>
      </c>
    </row>
    <row r="7" spans="1:3" x14ac:dyDescent="0.25">
      <c r="A7" t="s">
        <v>8</v>
      </c>
      <c r="B7" s="2">
        <v>7</v>
      </c>
      <c r="C7" s="2">
        <v>7</v>
      </c>
    </row>
    <row r="8" spans="1:3" x14ac:dyDescent="0.25">
      <c r="A8" t="s">
        <v>9</v>
      </c>
      <c r="B8" s="2">
        <v>1</v>
      </c>
      <c r="C8" s="2">
        <v>1</v>
      </c>
    </row>
    <row r="9" spans="1:3" x14ac:dyDescent="0.25">
      <c r="A9" t="s">
        <v>10</v>
      </c>
      <c r="B9" s="2">
        <v>4</v>
      </c>
      <c r="C9" s="2">
        <v>4</v>
      </c>
    </row>
    <row r="10" spans="1:3" x14ac:dyDescent="0.25">
      <c r="A10" t="s">
        <v>11</v>
      </c>
      <c r="B10" s="2">
        <v>6</v>
      </c>
      <c r="C10" s="2">
        <v>6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157</v>
      </c>
      <c r="C12" s="2">
        <v>157</v>
      </c>
    </row>
    <row r="13" spans="1:3" x14ac:dyDescent="0.25">
      <c r="A13" t="s">
        <v>14</v>
      </c>
      <c r="B13" s="2">
        <v>3</v>
      </c>
      <c r="C13" s="2">
        <v>3</v>
      </c>
    </row>
    <row r="14" spans="1:3" x14ac:dyDescent="0.25">
      <c r="A14" t="s">
        <v>15</v>
      </c>
      <c r="B14" s="2">
        <v>4</v>
      </c>
      <c r="C14" s="2">
        <v>4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144</v>
      </c>
      <c r="B17" s="2" t="s">
        <v>145</v>
      </c>
      <c r="C17" s="2">
        <v>4</v>
      </c>
    </row>
    <row r="18" spans="1:3" x14ac:dyDescent="0.25">
      <c r="A18" t="s">
        <v>123</v>
      </c>
      <c r="B18" s="2" t="s">
        <v>124</v>
      </c>
      <c r="C18" s="2">
        <v>9</v>
      </c>
    </row>
    <row r="19" spans="1:3" x14ac:dyDescent="0.25">
      <c r="A19" t="s">
        <v>153</v>
      </c>
      <c r="B19" s="2" t="s">
        <v>154</v>
      </c>
      <c r="C19" s="2">
        <v>18</v>
      </c>
    </row>
    <row r="20" spans="1:3" x14ac:dyDescent="0.25">
      <c r="A20" t="s">
        <v>125</v>
      </c>
      <c r="B20" s="2" t="s">
        <v>126</v>
      </c>
      <c r="C20" s="2">
        <v>30</v>
      </c>
    </row>
    <row r="21" spans="1:3" x14ac:dyDescent="0.25">
      <c r="A21" t="s">
        <v>96</v>
      </c>
      <c r="B21" s="2" t="s">
        <v>97</v>
      </c>
      <c r="C21" s="2">
        <v>13</v>
      </c>
    </row>
    <row r="22" spans="1:3" x14ac:dyDescent="0.25">
      <c r="A22" t="s">
        <v>127</v>
      </c>
      <c r="B22" s="2" t="s">
        <v>128</v>
      </c>
      <c r="C22" s="2">
        <v>6</v>
      </c>
    </row>
    <row r="23" spans="1:3" x14ac:dyDescent="0.25">
      <c r="A23" t="s">
        <v>106</v>
      </c>
      <c r="B23" s="2" t="s">
        <v>107</v>
      </c>
      <c r="C23" s="2">
        <v>56</v>
      </c>
    </row>
    <row r="24" spans="1:3" x14ac:dyDescent="0.25">
      <c r="A24" t="s">
        <v>163</v>
      </c>
      <c r="B24" s="2" t="s">
        <v>164</v>
      </c>
      <c r="C24" s="2">
        <v>1</v>
      </c>
    </row>
    <row r="25" spans="1:3" x14ac:dyDescent="0.25">
      <c r="A25" t="s">
        <v>155</v>
      </c>
      <c r="B25" s="2" t="s">
        <v>156</v>
      </c>
      <c r="C25" s="2">
        <v>7</v>
      </c>
    </row>
    <row r="26" spans="1:3" x14ac:dyDescent="0.25">
      <c r="A26" t="s">
        <v>131</v>
      </c>
      <c r="B26" s="2" t="s">
        <v>132</v>
      </c>
      <c r="C26" s="2">
        <v>1</v>
      </c>
    </row>
    <row r="27" spans="1:3" x14ac:dyDescent="0.25">
      <c r="A27" t="s">
        <v>133</v>
      </c>
      <c r="B27" s="2" t="s">
        <v>134</v>
      </c>
      <c r="C27" s="2">
        <v>16</v>
      </c>
    </row>
    <row r="28" spans="1:3" x14ac:dyDescent="0.25">
      <c r="A28" t="s">
        <v>135</v>
      </c>
      <c r="B28" s="2" t="s">
        <v>136</v>
      </c>
      <c r="C28" s="2">
        <v>8</v>
      </c>
    </row>
    <row r="29" spans="1:3" x14ac:dyDescent="0.25">
      <c r="A29" t="s">
        <v>61</v>
      </c>
      <c r="B29" s="2" t="s">
        <v>62</v>
      </c>
      <c r="C29" s="2">
        <v>8</v>
      </c>
    </row>
    <row r="30" spans="1:3" x14ac:dyDescent="0.25">
      <c r="A30" t="s">
        <v>63</v>
      </c>
      <c r="B30" s="2" t="s">
        <v>64</v>
      </c>
      <c r="C30" s="2">
        <v>1</v>
      </c>
    </row>
    <row r="31" spans="1:3" x14ac:dyDescent="0.25">
      <c r="A31" t="s">
        <v>81</v>
      </c>
      <c r="B31" s="2" t="s">
        <v>82</v>
      </c>
      <c r="C31" s="2">
        <v>4</v>
      </c>
    </row>
    <row r="32" spans="1:3" x14ac:dyDescent="0.25">
      <c r="A32" t="s">
        <v>139</v>
      </c>
      <c r="B32" s="2" t="s">
        <v>140</v>
      </c>
      <c r="C32" s="2">
        <v>4</v>
      </c>
    </row>
    <row r="33" spans="1:3" x14ac:dyDescent="0.25">
      <c r="A33" t="s">
        <v>146</v>
      </c>
      <c r="B33" s="2" t="s">
        <v>147</v>
      </c>
      <c r="C33" s="2">
        <v>17</v>
      </c>
    </row>
    <row r="34" spans="1:3" x14ac:dyDescent="0.25">
      <c r="B34" s="2"/>
      <c r="C34" s="2"/>
    </row>
    <row r="35" spans="1:3" x14ac:dyDescent="0.25">
      <c r="A35" s="3" t="s">
        <v>93</v>
      </c>
      <c r="B35" s="3"/>
      <c r="C35" s="3"/>
    </row>
    <row r="36" spans="1:3" x14ac:dyDescent="0.25">
      <c r="A36" s="5" t="str">
        <f>HYPERLINK("#Contents!A1", "Return to Contents")</f>
        <v>Return to Contents</v>
      </c>
      <c r="B36" s="4"/>
      <c r="C3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8"/>
  <sheetViews>
    <sheetView showGridLines="0" workbookViewId="0">
      <selection activeCell="A28" sqref="A28"/>
    </sheetView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165</v>
      </c>
      <c r="B1" s="7"/>
      <c r="C1" s="7"/>
    </row>
    <row r="2" spans="1:3" x14ac:dyDescent="0.25">
      <c r="A2" s="8" t="s">
        <v>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15</v>
      </c>
      <c r="C4" s="2">
        <v>25</v>
      </c>
    </row>
    <row r="5" spans="1:3" x14ac:dyDescent="0.25">
      <c r="A5" t="s">
        <v>6</v>
      </c>
      <c r="B5" s="2">
        <v>43</v>
      </c>
      <c r="C5" s="2">
        <v>63</v>
      </c>
    </row>
    <row r="6" spans="1:3" x14ac:dyDescent="0.25">
      <c r="A6" t="s">
        <v>7</v>
      </c>
      <c r="B6" s="2">
        <v>2</v>
      </c>
      <c r="C6" s="2">
        <v>2</v>
      </c>
    </row>
    <row r="7" spans="1:3" x14ac:dyDescent="0.25">
      <c r="A7" t="s">
        <v>8</v>
      </c>
      <c r="B7" s="2">
        <v>6</v>
      </c>
      <c r="C7" s="2">
        <v>10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2</v>
      </c>
      <c r="C9" s="2">
        <v>2</v>
      </c>
    </row>
    <row r="10" spans="1:3" x14ac:dyDescent="0.25">
      <c r="A10" t="s">
        <v>11</v>
      </c>
      <c r="B10" s="2">
        <v>3</v>
      </c>
      <c r="C10" s="2">
        <v>4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40</v>
      </c>
      <c r="C12" s="2">
        <v>63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5</v>
      </c>
      <c r="C14" s="2">
        <v>7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96</v>
      </c>
      <c r="B17" s="2" t="s">
        <v>97</v>
      </c>
      <c r="C17" s="2">
        <v>25</v>
      </c>
    </row>
    <row r="18" spans="1:3" x14ac:dyDescent="0.25">
      <c r="A18" t="s">
        <v>129</v>
      </c>
      <c r="B18" s="2" t="s">
        <v>130</v>
      </c>
      <c r="C18" s="2">
        <v>18</v>
      </c>
    </row>
    <row r="19" spans="1:3" x14ac:dyDescent="0.25">
      <c r="A19" t="s">
        <v>131</v>
      </c>
      <c r="B19" s="2" t="s">
        <v>132</v>
      </c>
      <c r="C19" s="2">
        <v>2</v>
      </c>
    </row>
    <row r="20" spans="1:3" x14ac:dyDescent="0.25">
      <c r="A20" t="s">
        <v>135</v>
      </c>
      <c r="B20" s="2" t="s">
        <v>136</v>
      </c>
      <c r="C20" s="2">
        <v>2</v>
      </c>
    </row>
    <row r="21" spans="1:3" x14ac:dyDescent="0.25">
      <c r="A21" t="s">
        <v>166</v>
      </c>
      <c r="B21" s="2" t="s">
        <v>167</v>
      </c>
      <c r="C21" s="2">
        <v>3</v>
      </c>
    </row>
    <row r="22" spans="1:3" x14ac:dyDescent="0.25">
      <c r="A22" t="s">
        <v>49</v>
      </c>
      <c r="B22" s="2" t="s">
        <v>50</v>
      </c>
      <c r="C22" s="2">
        <v>1</v>
      </c>
    </row>
    <row r="23" spans="1:3" x14ac:dyDescent="0.25">
      <c r="A23" t="s">
        <v>168</v>
      </c>
      <c r="B23" s="2" t="s">
        <v>169</v>
      </c>
      <c r="C23" s="2">
        <v>6</v>
      </c>
    </row>
    <row r="24" spans="1:3" x14ac:dyDescent="0.25">
      <c r="A24" t="s">
        <v>137</v>
      </c>
      <c r="B24" s="2" t="s">
        <v>138</v>
      </c>
      <c r="C24" s="2">
        <v>1</v>
      </c>
    </row>
    <row r="25" spans="1:3" x14ac:dyDescent="0.25">
      <c r="A25" t="s">
        <v>141</v>
      </c>
      <c r="B25" s="2" t="s">
        <v>142</v>
      </c>
      <c r="C25" s="2">
        <v>30</v>
      </c>
    </row>
    <row r="26" spans="1:3" x14ac:dyDescent="0.25">
      <c r="B26" s="2"/>
      <c r="C26" s="2"/>
    </row>
    <row r="27" spans="1:3" x14ac:dyDescent="0.25">
      <c r="A27" s="3" t="s">
        <v>93</v>
      </c>
      <c r="B27" s="3"/>
      <c r="C27" s="3"/>
    </row>
    <row r="28" spans="1:3" x14ac:dyDescent="0.25">
      <c r="A28" s="5" t="str">
        <f>HYPERLINK("#Contents!A1", "Return to Contents")</f>
        <v>Return to Contents</v>
      </c>
      <c r="B28" s="4"/>
      <c r="C28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170</v>
      </c>
      <c r="B1" s="7"/>
      <c r="C1" s="7"/>
    </row>
    <row r="2" spans="1:3" x14ac:dyDescent="0.25">
      <c r="A2" s="8" t="s">
        <v>95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6</v>
      </c>
      <c r="C4" s="2">
        <v>10</v>
      </c>
    </row>
    <row r="5" spans="1:3" x14ac:dyDescent="0.25">
      <c r="A5" t="s">
        <v>6</v>
      </c>
      <c r="B5" s="2">
        <v>43</v>
      </c>
      <c r="C5" s="2">
        <v>51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1</v>
      </c>
      <c r="C7" s="2">
        <v>2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1</v>
      </c>
      <c r="C9" s="2">
        <v>1</v>
      </c>
    </row>
    <row r="10" spans="1:3" x14ac:dyDescent="0.25">
      <c r="A10" t="s">
        <v>11</v>
      </c>
      <c r="B10" s="2">
        <v>4</v>
      </c>
      <c r="C10" s="2">
        <v>5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43</v>
      </c>
      <c r="C12" s="2">
        <v>53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0</v>
      </c>
      <c r="C14" s="2">
        <v>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96</v>
      </c>
      <c r="B17" s="2" t="s">
        <v>97</v>
      </c>
      <c r="C17" s="2">
        <v>10</v>
      </c>
    </row>
    <row r="18" spans="1:3" x14ac:dyDescent="0.25">
      <c r="A18" t="s">
        <v>129</v>
      </c>
      <c r="B18" s="2" t="s">
        <v>130</v>
      </c>
      <c r="C18" s="2">
        <v>11</v>
      </c>
    </row>
    <row r="19" spans="1:3" x14ac:dyDescent="0.25">
      <c r="A19" t="s">
        <v>131</v>
      </c>
      <c r="B19" s="2" t="s">
        <v>132</v>
      </c>
      <c r="C19" s="2">
        <v>1</v>
      </c>
    </row>
    <row r="20" spans="1:3" x14ac:dyDescent="0.25">
      <c r="A20" t="s">
        <v>166</v>
      </c>
      <c r="B20" s="2" t="s">
        <v>167</v>
      </c>
      <c r="C20" s="2">
        <v>10</v>
      </c>
    </row>
    <row r="21" spans="1:3" x14ac:dyDescent="0.25">
      <c r="A21" t="s">
        <v>168</v>
      </c>
      <c r="B21" s="2" t="s">
        <v>169</v>
      </c>
      <c r="C21" s="2">
        <v>7</v>
      </c>
    </row>
    <row r="22" spans="1:3" x14ac:dyDescent="0.25">
      <c r="A22" t="s">
        <v>141</v>
      </c>
      <c r="B22" s="2" t="s">
        <v>142</v>
      </c>
      <c r="C22" s="2">
        <v>22</v>
      </c>
    </row>
    <row r="23" spans="1:3" x14ac:dyDescent="0.25">
      <c r="B23" s="2"/>
      <c r="C23" s="2"/>
    </row>
    <row r="24" spans="1:3" x14ac:dyDescent="0.25">
      <c r="A24" s="3" t="s">
        <v>93</v>
      </c>
      <c r="B24" s="3"/>
      <c r="C24" s="3"/>
    </row>
    <row r="25" spans="1:3" x14ac:dyDescent="0.25">
      <c r="A25" s="5" t="str">
        <f>HYPERLINK("#Contents!A1", "Return to Contents")</f>
        <v>Return to Contents</v>
      </c>
      <c r="B25" s="4"/>
      <c r="C25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171</v>
      </c>
      <c r="B1" s="7"/>
      <c r="C1" s="7"/>
    </row>
    <row r="2" spans="1:3" x14ac:dyDescent="0.25">
      <c r="A2" s="8" t="s">
        <v>103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</v>
      </c>
      <c r="C4" s="2">
        <v>6</v>
      </c>
    </row>
    <row r="5" spans="1:3" x14ac:dyDescent="0.25">
      <c r="A5" t="s">
        <v>6</v>
      </c>
      <c r="B5" s="2">
        <v>27</v>
      </c>
      <c r="C5" s="2">
        <v>34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2</v>
      </c>
      <c r="C7" s="2">
        <v>3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2</v>
      </c>
      <c r="C10" s="2">
        <v>2</v>
      </c>
    </row>
    <row r="11" spans="1:3" x14ac:dyDescent="0.25">
      <c r="A11" t="s">
        <v>12</v>
      </c>
      <c r="B11" s="2">
        <v>2</v>
      </c>
      <c r="C11" s="2">
        <v>4</v>
      </c>
    </row>
    <row r="12" spans="1:3" x14ac:dyDescent="0.25">
      <c r="A12" t="s">
        <v>13</v>
      </c>
      <c r="B12" s="2">
        <v>23</v>
      </c>
      <c r="C12" s="2">
        <v>29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2</v>
      </c>
      <c r="C14" s="2">
        <v>2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96</v>
      </c>
      <c r="B17" s="2" t="s">
        <v>97</v>
      </c>
      <c r="C17" s="2">
        <v>2</v>
      </c>
    </row>
    <row r="18" spans="1:3" x14ac:dyDescent="0.25">
      <c r="A18" t="s">
        <v>129</v>
      </c>
      <c r="B18" s="2" t="s">
        <v>130</v>
      </c>
      <c r="C18" s="2">
        <v>5</v>
      </c>
    </row>
    <row r="19" spans="1:3" x14ac:dyDescent="0.25">
      <c r="A19" t="s">
        <v>135</v>
      </c>
      <c r="B19" s="2" t="s">
        <v>136</v>
      </c>
      <c r="C19" s="2">
        <v>1</v>
      </c>
    </row>
    <row r="20" spans="1:3" x14ac:dyDescent="0.25">
      <c r="A20" t="s">
        <v>166</v>
      </c>
      <c r="B20" s="2" t="s">
        <v>167</v>
      </c>
      <c r="C20" s="2">
        <v>14</v>
      </c>
    </row>
    <row r="21" spans="1:3" x14ac:dyDescent="0.25">
      <c r="A21" t="s">
        <v>141</v>
      </c>
      <c r="B21" s="2" t="s">
        <v>142</v>
      </c>
      <c r="C21" s="2">
        <v>18</v>
      </c>
    </row>
    <row r="22" spans="1:3" x14ac:dyDescent="0.25">
      <c r="B22" s="2"/>
      <c r="C22" s="2"/>
    </row>
    <row r="23" spans="1:3" x14ac:dyDescent="0.25">
      <c r="A23" s="3" t="s">
        <v>93</v>
      </c>
      <c r="B23" s="3"/>
      <c r="C23" s="3"/>
    </row>
    <row r="24" spans="1:3" x14ac:dyDescent="0.25">
      <c r="A24" s="5" t="str">
        <f>HYPERLINK("#Contents!A1", "Return to Contents")</f>
        <v>Return to Contents</v>
      </c>
      <c r="B24" s="4"/>
      <c r="C24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36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172</v>
      </c>
      <c r="B1" s="7"/>
      <c r="C1" s="7"/>
    </row>
    <row r="2" spans="1:3" x14ac:dyDescent="0.25">
      <c r="A2" s="8" t="s">
        <v>105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43</v>
      </c>
      <c r="C4" s="2">
        <v>97</v>
      </c>
    </row>
    <row r="5" spans="1:3" x14ac:dyDescent="0.25">
      <c r="A5" t="s">
        <v>6</v>
      </c>
      <c r="B5" s="2">
        <v>85</v>
      </c>
      <c r="C5" s="2">
        <v>187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8</v>
      </c>
      <c r="C7" s="2">
        <v>18</v>
      </c>
    </row>
    <row r="8" spans="1:3" x14ac:dyDescent="0.25">
      <c r="A8" t="s">
        <v>9</v>
      </c>
      <c r="B8" s="2">
        <v>2</v>
      </c>
      <c r="C8" s="2">
        <v>4</v>
      </c>
    </row>
    <row r="9" spans="1:3" x14ac:dyDescent="0.25">
      <c r="A9" t="s">
        <v>10</v>
      </c>
      <c r="B9" s="2">
        <v>4</v>
      </c>
      <c r="C9" s="2">
        <v>7</v>
      </c>
    </row>
    <row r="10" spans="1:3" x14ac:dyDescent="0.25">
      <c r="A10" t="s">
        <v>11</v>
      </c>
      <c r="B10" s="2">
        <v>1</v>
      </c>
      <c r="C10" s="2">
        <v>3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109</v>
      </c>
      <c r="C12" s="2">
        <v>243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4</v>
      </c>
      <c r="C14" s="2">
        <v>9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125</v>
      </c>
      <c r="B17" s="2" t="s">
        <v>126</v>
      </c>
      <c r="C17" s="2">
        <v>50</v>
      </c>
    </row>
    <row r="18" spans="1:3" x14ac:dyDescent="0.25">
      <c r="A18" t="s">
        <v>106</v>
      </c>
      <c r="B18" s="2" t="s">
        <v>107</v>
      </c>
      <c r="C18" s="2">
        <v>161</v>
      </c>
    </row>
    <row r="19" spans="1:3" x14ac:dyDescent="0.25">
      <c r="A19" t="s">
        <v>173</v>
      </c>
      <c r="B19" s="2" t="s">
        <v>174</v>
      </c>
      <c r="C19" s="2">
        <v>2</v>
      </c>
    </row>
    <row r="20" spans="1:3" x14ac:dyDescent="0.25">
      <c r="A20" t="s">
        <v>163</v>
      </c>
      <c r="B20" s="2" t="s">
        <v>164</v>
      </c>
      <c r="C20" s="2">
        <v>4</v>
      </c>
    </row>
    <row r="21" spans="1:3" x14ac:dyDescent="0.25">
      <c r="A21" t="s">
        <v>155</v>
      </c>
      <c r="B21" s="2" t="s">
        <v>156</v>
      </c>
      <c r="C21" s="2">
        <v>6</v>
      </c>
    </row>
    <row r="22" spans="1:3" x14ac:dyDescent="0.25">
      <c r="A22" t="s">
        <v>175</v>
      </c>
      <c r="B22" s="2" t="s">
        <v>176</v>
      </c>
      <c r="C22" s="2">
        <v>1</v>
      </c>
    </row>
    <row r="23" spans="1:3" x14ac:dyDescent="0.25">
      <c r="A23" t="s">
        <v>158</v>
      </c>
      <c r="B23" s="2" t="s">
        <v>159</v>
      </c>
      <c r="C23" s="2">
        <v>8</v>
      </c>
    </row>
    <row r="24" spans="1:3" x14ac:dyDescent="0.25">
      <c r="A24" t="s">
        <v>133</v>
      </c>
      <c r="B24" s="2" t="s">
        <v>134</v>
      </c>
      <c r="C24" s="2">
        <v>6</v>
      </c>
    </row>
    <row r="25" spans="1:3" x14ac:dyDescent="0.25">
      <c r="A25" t="s">
        <v>177</v>
      </c>
      <c r="B25" s="2" t="s">
        <v>178</v>
      </c>
      <c r="C25" s="2">
        <v>2</v>
      </c>
    </row>
    <row r="26" spans="1:3" x14ac:dyDescent="0.25">
      <c r="A26" t="s">
        <v>179</v>
      </c>
      <c r="B26" s="2" t="s">
        <v>180</v>
      </c>
      <c r="C26" s="2">
        <v>9</v>
      </c>
    </row>
    <row r="27" spans="1:3" x14ac:dyDescent="0.25">
      <c r="A27" t="s">
        <v>181</v>
      </c>
      <c r="B27" s="2" t="s">
        <v>182</v>
      </c>
      <c r="C27" s="2">
        <v>5</v>
      </c>
    </row>
    <row r="28" spans="1:3" x14ac:dyDescent="0.25">
      <c r="A28" t="s">
        <v>183</v>
      </c>
      <c r="B28" s="2" t="s">
        <v>184</v>
      </c>
      <c r="C28" s="2">
        <v>2</v>
      </c>
    </row>
    <row r="29" spans="1:3" x14ac:dyDescent="0.25">
      <c r="A29" t="s">
        <v>185</v>
      </c>
      <c r="B29" s="2" t="s">
        <v>186</v>
      </c>
      <c r="C29" s="2">
        <v>1</v>
      </c>
    </row>
    <row r="30" spans="1:3" x14ac:dyDescent="0.25">
      <c r="A30" t="s">
        <v>187</v>
      </c>
      <c r="B30" s="2" t="s">
        <v>188</v>
      </c>
      <c r="C30" s="2">
        <v>1</v>
      </c>
    </row>
    <row r="31" spans="1:3" x14ac:dyDescent="0.25">
      <c r="A31" t="s">
        <v>189</v>
      </c>
      <c r="B31" s="2" t="s">
        <v>190</v>
      </c>
      <c r="C31" s="2">
        <v>1</v>
      </c>
    </row>
    <row r="32" spans="1:3" x14ac:dyDescent="0.25">
      <c r="A32" t="s">
        <v>135</v>
      </c>
      <c r="B32" s="2" t="s">
        <v>136</v>
      </c>
      <c r="C32" s="2">
        <v>4</v>
      </c>
    </row>
    <row r="33" spans="1:3" x14ac:dyDescent="0.25">
      <c r="A33" t="s">
        <v>166</v>
      </c>
      <c r="B33" s="2" t="s">
        <v>167</v>
      </c>
      <c r="C33" s="2">
        <v>21</v>
      </c>
    </row>
    <row r="34" spans="1:3" x14ac:dyDescent="0.25">
      <c r="B34" s="2"/>
      <c r="C34" s="2"/>
    </row>
    <row r="35" spans="1:3" x14ac:dyDescent="0.25">
      <c r="A35" s="3" t="s">
        <v>93</v>
      </c>
      <c r="B35" s="3"/>
      <c r="C35" s="3"/>
    </row>
    <row r="36" spans="1:3" x14ac:dyDescent="0.25">
      <c r="A36" s="5" t="str">
        <f>HYPERLINK("#Contents!A1", "Return to Contents")</f>
        <v>Return to Contents</v>
      </c>
      <c r="B36" s="4"/>
      <c r="C3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6"/>
  <sheetViews>
    <sheetView showGridLines="0" workbookViewId="0">
      <selection sqref="A1:C1"/>
    </sheetView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0</v>
      </c>
      <c r="B1" s="7"/>
      <c r="C1" s="7"/>
    </row>
    <row r="2" spans="1:3" x14ac:dyDescent="0.25">
      <c r="A2" s="8" t="s">
        <v>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295</v>
      </c>
      <c r="C4" s="2">
        <v>298</v>
      </c>
    </row>
    <row r="5" spans="1:3" x14ac:dyDescent="0.25">
      <c r="A5" t="s">
        <v>6</v>
      </c>
      <c r="B5" s="2">
        <v>549</v>
      </c>
      <c r="C5" s="2">
        <v>557</v>
      </c>
    </row>
    <row r="6" spans="1:3" x14ac:dyDescent="0.25">
      <c r="A6" t="s">
        <v>7</v>
      </c>
      <c r="B6" s="2">
        <v>16</v>
      </c>
      <c r="C6" s="2">
        <v>16</v>
      </c>
    </row>
    <row r="7" spans="1:3" x14ac:dyDescent="0.25">
      <c r="A7" t="s">
        <v>8</v>
      </c>
      <c r="B7" s="2">
        <v>179</v>
      </c>
      <c r="C7" s="2">
        <v>184</v>
      </c>
    </row>
    <row r="8" spans="1:3" x14ac:dyDescent="0.25">
      <c r="A8" t="s">
        <v>9</v>
      </c>
      <c r="B8" s="2">
        <v>8</v>
      </c>
      <c r="C8" s="2">
        <v>8</v>
      </c>
    </row>
    <row r="9" spans="1:3" x14ac:dyDescent="0.25">
      <c r="A9" t="s">
        <v>10</v>
      </c>
      <c r="B9" s="2">
        <v>25</v>
      </c>
      <c r="C9" s="2">
        <v>25</v>
      </c>
    </row>
    <row r="10" spans="1:3" x14ac:dyDescent="0.25">
      <c r="A10" t="s">
        <v>11</v>
      </c>
      <c r="B10" s="2">
        <v>23</v>
      </c>
      <c r="C10" s="2">
        <v>23</v>
      </c>
    </row>
    <row r="11" spans="1:3" x14ac:dyDescent="0.25">
      <c r="A11" t="s">
        <v>12</v>
      </c>
      <c r="B11" s="2">
        <v>16</v>
      </c>
      <c r="C11" s="2">
        <v>16</v>
      </c>
    </row>
    <row r="12" spans="1:3" x14ac:dyDescent="0.25">
      <c r="A12" t="s">
        <v>13</v>
      </c>
      <c r="B12" s="2">
        <v>509</v>
      </c>
      <c r="C12" s="2">
        <v>515</v>
      </c>
    </row>
    <row r="13" spans="1:3" x14ac:dyDescent="0.25">
      <c r="A13" t="s">
        <v>14</v>
      </c>
      <c r="B13" s="2">
        <v>39</v>
      </c>
      <c r="C13" s="2">
        <v>39</v>
      </c>
    </row>
    <row r="14" spans="1:3" x14ac:dyDescent="0.25">
      <c r="A14" t="s">
        <v>15</v>
      </c>
      <c r="B14" s="2">
        <v>29</v>
      </c>
      <c r="C14" s="2">
        <v>29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26</v>
      </c>
    </row>
    <row r="18" spans="1:3" x14ac:dyDescent="0.25">
      <c r="A18" t="s">
        <v>21</v>
      </c>
      <c r="B18" s="2" t="s">
        <v>22</v>
      </c>
      <c r="C18" s="2">
        <v>23</v>
      </c>
    </row>
    <row r="19" spans="1:3" x14ac:dyDescent="0.25">
      <c r="A19" t="s">
        <v>23</v>
      </c>
      <c r="B19" s="2" t="s">
        <v>24</v>
      </c>
      <c r="C19" s="2">
        <v>16</v>
      </c>
    </row>
    <row r="20" spans="1:3" x14ac:dyDescent="0.25">
      <c r="A20" t="s">
        <v>25</v>
      </c>
      <c r="B20" s="2" t="s">
        <v>26</v>
      </c>
      <c r="C20" s="2">
        <v>144</v>
      </c>
    </row>
    <row r="21" spans="1:3" x14ac:dyDescent="0.25">
      <c r="A21" t="s">
        <v>27</v>
      </c>
      <c r="B21" s="2" t="s">
        <v>28</v>
      </c>
      <c r="C21" s="2">
        <v>6</v>
      </c>
    </row>
    <row r="22" spans="1:3" x14ac:dyDescent="0.25">
      <c r="A22" t="s">
        <v>29</v>
      </c>
      <c r="B22" s="2" t="s">
        <v>30</v>
      </c>
      <c r="C22" s="2">
        <v>30</v>
      </c>
    </row>
    <row r="23" spans="1:3" x14ac:dyDescent="0.25">
      <c r="A23" t="s">
        <v>31</v>
      </c>
      <c r="B23" s="2" t="s">
        <v>32</v>
      </c>
      <c r="C23" s="2">
        <v>7</v>
      </c>
    </row>
    <row r="24" spans="1:3" x14ac:dyDescent="0.25">
      <c r="A24" t="s">
        <v>33</v>
      </c>
      <c r="B24" s="2" t="s">
        <v>34</v>
      </c>
      <c r="C24" s="2">
        <v>17</v>
      </c>
    </row>
    <row r="25" spans="1:3" x14ac:dyDescent="0.25">
      <c r="A25" t="s">
        <v>35</v>
      </c>
      <c r="B25" s="2" t="s">
        <v>36</v>
      </c>
      <c r="C25" s="2">
        <v>2</v>
      </c>
    </row>
    <row r="26" spans="1:3" x14ac:dyDescent="0.25">
      <c r="A26" t="s">
        <v>37</v>
      </c>
      <c r="B26" s="2" t="s">
        <v>38</v>
      </c>
      <c r="C26" s="2">
        <v>26</v>
      </c>
    </row>
    <row r="27" spans="1:3" x14ac:dyDescent="0.25">
      <c r="A27" t="s">
        <v>39</v>
      </c>
      <c r="B27" s="2" t="s">
        <v>40</v>
      </c>
      <c r="C27" s="2">
        <v>11</v>
      </c>
    </row>
    <row r="28" spans="1:3" x14ac:dyDescent="0.25">
      <c r="A28" t="s">
        <v>41</v>
      </c>
      <c r="B28" s="2" t="s">
        <v>42</v>
      </c>
      <c r="C28" s="2">
        <v>2</v>
      </c>
    </row>
    <row r="29" spans="1:3" x14ac:dyDescent="0.25">
      <c r="A29" t="s">
        <v>43</v>
      </c>
      <c r="B29" s="2" t="s">
        <v>44</v>
      </c>
      <c r="C29" s="2">
        <v>11</v>
      </c>
    </row>
    <row r="30" spans="1:3" x14ac:dyDescent="0.25">
      <c r="A30" t="s">
        <v>45</v>
      </c>
      <c r="B30" s="2" t="s">
        <v>46</v>
      </c>
      <c r="C30" s="2">
        <v>2</v>
      </c>
    </row>
    <row r="31" spans="1:3" x14ac:dyDescent="0.25">
      <c r="A31" t="s">
        <v>47</v>
      </c>
      <c r="B31" s="2" t="s">
        <v>48</v>
      </c>
      <c r="C31" s="2">
        <v>5</v>
      </c>
    </row>
    <row r="32" spans="1:3" x14ac:dyDescent="0.25">
      <c r="A32" t="s">
        <v>49</v>
      </c>
      <c r="B32" s="2" t="s">
        <v>50</v>
      </c>
      <c r="C32" s="2">
        <v>80</v>
      </c>
    </row>
    <row r="33" spans="1:3" x14ac:dyDescent="0.25">
      <c r="A33" t="s">
        <v>51</v>
      </c>
      <c r="B33" s="2" t="s">
        <v>52</v>
      </c>
      <c r="C33" s="2">
        <v>41</v>
      </c>
    </row>
    <row r="34" spans="1:3" x14ac:dyDescent="0.25">
      <c r="A34" t="s">
        <v>53</v>
      </c>
      <c r="B34" s="2" t="s">
        <v>54</v>
      </c>
      <c r="C34" s="2">
        <v>1</v>
      </c>
    </row>
    <row r="35" spans="1:3" x14ac:dyDescent="0.25">
      <c r="A35" t="s">
        <v>55</v>
      </c>
      <c r="B35" s="2" t="s">
        <v>56</v>
      </c>
      <c r="C35" s="2">
        <v>5</v>
      </c>
    </row>
    <row r="36" spans="1:3" x14ac:dyDescent="0.25">
      <c r="A36" t="s">
        <v>57</v>
      </c>
      <c r="B36" s="2" t="s">
        <v>58</v>
      </c>
      <c r="C36" s="2">
        <v>5</v>
      </c>
    </row>
    <row r="37" spans="1:3" x14ac:dyDescent="0.25">
      <c r="A37" t="s">
        <v>59</v>
      </c>
      <c r="B37" s="2" t="s">
        <v>60</v>
      </c>
      <c r="C37" s="2">
        <v>128</v>
      </c>
    </row>
    <row r="38" spans="1:3" x14ac:dyDescent="0.25">
      <c r="A38" t="s">
        <v>61</v>
      </c>
      <c r="B38" s="2" t="s">
        <v>62</v>
      </c>
      <c r="C38" s="2">
        <v>66</v>
      </c>
    </row>
    <row r="39" spans="1:3" x14ac:dyDescent="0.25">
      <c r="A39" t="s">
        <v>63</v>
      </c>
      <c r="B39" s="2" t="s">
        <v>64</v>
      </c>
      <c r="C39" s="2">
        <v>15</v>
      </c>
    </row>
    <row r="40" spans="1:3" x14ac:dyDescent="0.25">
      <c r="A40" t="s">
        <v>65</v>
      </c>
      <c r="B40" s="2" t="s">
        <v>66</v>
      </c>
      <c r="C40" s="2">
        <v>3</v>
      </c>
    </row>
    <row r="41" spans="1:3" x14ac:dyDescent="0.25">
      <c r="A41" t="s">
        <v>67</v>
      </c>
      <c r="B41" s="2" t="s">
        <v>68</v>
      </c>
      <c r="C41" s="2">
        <v>4</v>
      </c>
    </row>
    <row r="42" spans="1:3" x14ac:dyDescent="0.25">
      <c r="A42" t="s">
        <v>69</v>
      </c>
      <c r="B42" s="2" t="s">
        <v>70</v>
      </c>
      <c r="C42" s="2">
        <v>1</v>
      </c>
    </row>
    <row r="43" spans="1:3" x14ac:dyDescent="0.25">
      <c r="A43" t="s">
        <v>71</v>
      </c>
      <c r="B43" s="2" t="s">
        <v>72</v>
      </c>
      <c r="C43" s="2">
        <v>15</v>
      </c>
    </row>
    <row r="44" spans="1:3" x14ac:dyDescent="0.25">
      <c r="A44" t="s">
        <v>73</v>
      </c>
      <c r="B44" s="2" t="s">
        <v>74</v>
      </c>
      <c r="C44" s="2">
        <v>14</v>
      </c>
    </row>
    <row r="45" spans="1:3" x14ac:dyDescent="0.25">
      <c r="A45" t="s">
        <v>75</v>
      </c>
      <c r="B45" s="2" t="s">
        <v>76</v>
      </c>
      <c r="C45" s="2">
        <v>3</v>
      </c>
    </row>
    <row r="46" spans="1:3" x14ac:dyDescent="0.25">
      <c r="A46" t="s">
        <v>77</v>
      </c>
      <c r="B46" s="2" t="s">
        <v>78</v>
      </c>
      <c r="C46" s="2">
        <v>7</v>
      </c>
    </row>
    <row r="47" spans="1:3" x14ac:dyDescent="0.25">
      <c r="A47" t="s">
        <v>79</v>
      </c>
      <c r="B47" s="2" t="s">
        <v>80</v>
      </c>
      <c r="C47" s="2">
        <v>20</v>
      </c>
    </row>
    <row r="48" spans="1:3" x14ac:dyDescent="0.25">
      <c r="A48" t="s">
        <v>81</v>
      </c>
      <c r="B48" s="2" t="s">
        <v>82</v>
      </c>
      <c r="C48" s="2">
        <v>8</v>
      </c>
    </row>
    <row r="49" spans="1:3" x14ac:dyDescent="0.25">
      <c r="A49" t="s">
        <v>83</v>
      </c>
      <c r="B49" s="2" t="s">
        <v>84</v>
      </c>
      <c r="C49" s="2">
        <v>2</v>
      </c>
    </row>
    <row r="50" spans="1:3" x14ac:dyDescent="0.25">
      <c r="A50" t="s">
        <v>85</v>
      </c>
      <c r="B50" s="2" t="s">
        <v>86</v>
      </c>
      <c r="C50" s="2">
        <v>19</v>
      </c>
    </row>
    <row r="51" spans="1:3" x14ac:dyDescent="0.25">
      <c r="A51" t="s">
        <v>87</v>
      </c>
      <c r="B51" s="2" t="s">
        <v>88</v>
      </c>
      <c r="C51" s="2">
        <v>73</v>
      </c>
    </row>
    <row r="52" spans="1:3" x14ac:dyDescent="0.25">
      <c r="A52" t="s">
        <v>89</v>
      </c>
      <c r="B52" s="2" t="s">
        <v>90</v>
      </c>
      <c r="C52" s="2">
        <v>9</v>
      </c>
    </row>
    <row r="53" spans="1:3" x14ac:dyDescent="0.25">
      <c r="A53" t="s">
        <v>91</v>
      </c>
      <c r="B53" s="2" t="s">
        <v>92</v>
      </c>
      <c r="C53" s="2">
        <v>8</v>
      </c>
    </row>
    <row r="54" spans="1:3" x14ac:dyDescent="0.25">
      <c r="B54" s="2"/>
      <c r="C54" s="2"/>
    </row>
    <row r="55" spans="1:3" x14ac:dyDescent="0.25">
      <c r="A55" s="3" t="s">
        <v>93</v>
      </c>
      <c r="B55" s="3"/>
      <c r="C55" s="3"/>
    </row>
    <row r="56" spans="1:3" x14ac:dyDescent="0.25">
      <c r="A56" s="5" t="str">
        <f>HYPERLINK("#Contents!A1", "Return to Contents")</f>
        <v>Return to Contents</v>
      </c>
      <c r="B56" s="4"/>
      <c r="C5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8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191</v>
      </c>
      <c r="B1" s="7"/>
      <c r="C1" s="7"/>
    </row>
    <row r="2" spans="1:3" x14ac:dyDescent="0.25">
      <c r="A2" s="8" t="s">
        <v>111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38</v>
      </c>
      <c r="C4" s="2">
        <v>82</v>
      </c>
    </row>
    <row r="5" spans="1:3" x14ac:dyDescent="0.25">
      <c r="A5" t="s">
        <v>6</v>
      </c>
      <c r="B5" s="2">
        <v>59</v>
      </c>
      <c r="C5" s="2">
        <v>105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5</v>
      </c>
      <c r="C7" s="2">
        <v>7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2</v>
      </c>
      <c r="C9" s="2">
        <v>5</v>
      </c>
    </row>
    <row r="10" spans="1:3" x14ac:dyDescent="0.25">
      <c r="A10" t="s">
        <v>11</v>
      </c>
      <c r="B10" s="2">
        <v>1</v>
      </c>
      <c r="C10" s="2">
        <v>3</v>
      </c>
    </row>
    <row r="11" spans="1:3" x14ac:dyDescent="0.25">
      <c r="A11" t="s">
        <v>12</v>
      </c>
      <c r="B11" s="2">
        <v>1</v>
      </c>
      <c r="C11" s="2">
        <v>3</v>
      </c>
    </row>
    <row r="12" spans="1:3" x14ac:dyDescent="0.25">
      <c r="A12" t="s">
        <v>13</v>
      </c>
      <c r="B12" s="2">
        <v>83</v>
      </c>
      <c r="C12" s="2">
        <v>159</v>
      </c>
    </row>
    <row r="13" spans="1:3" x14ac:dyDescent="0.25">
      <c r="A13" t="s">
        <v>14</v>
      </c>
      <c r="B13" s="2">
        <v>2</v>
      </c>
      <c r="C13" s="2">
        <v>5</v>
      </c>
    </row>
    <row r="14" spans="1:3" x14ac:dyDescent="0.25">
      <c r="A14" t="s">
        <v>15</v>
      </c>
      <c r="B14" s="2">
        <v>3</v>
      </c>
      <c r="C14" s="2">
        <v>5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125</v>
      </c>
      <c r="B17" s="2" t="s">
        <v>126</v>
      </c>
      <c r="C17" s="2">
        <v>15</v>
      </c>
    </row>
    <row r="18" spans="1:3" x14ac:dyDescent="0.25">
      <c r="A18" t="s">
        <v>192</v>
      </c>
      <c r="B18" s="2" t="s">
        <v>193</v>
      </c>
      <c r="C18" s="2">
        <v>1</v>
      </c>
    </row>
    <row r="19" spans="1:3" x14ac:dyDescent="0.25">
      <c r="A19" t="s">
        <v>127</v>
      </c>
      <c r="B19" s="2" t="s">
        <v>128</v>
      </c>
      <c r="C19" s="2">
        <v>1</v>
      </c>
    </row>
    <row r="20" spans="1:3" x14ac:dyDescent="0.25">
      <c r="A20" t="s">
        <v>106</v>
      </c>
      <c r="B20" s="2" t="s">
        <v>107</v>
      </c>
      <c r="C20" s="2">
        <v>91</v>
      </c>
    </row>
    <row r="21" spans="1:3" x14ac:dyDescent="0.25">
      <c r="A21" t="s">
        <v>173</v>
      </c>
      <c r="B21" s="2" t="s">
        <v>174</v>
      </c>
      <c r="C21" s="2">
        <v>4</v>
      </c>
    </row>
    <row r="22" spans="1:3" x14ac:dyDescent="0.25">
      <c r="A22" t="s">
        <v>194</v>
      </c>
      <c r="B22" s="2" t="s">
        <v>195</v>
      </c>
      <c r="C22" s="2">
        <v>1</v>
      </c>
    </row>
    <row r="23" spans="1:3" x14ac:dyDescent="0.25">
      <c r="A23" t="s">
        <v>163</v>
      </c>
      <c r="B23" s="2" t="s">
        <v>164</v>
      </c>
      <c r="C23" s="2">
        <v>9</v>
      </c>
    </row>
    <row r="24" spans="1:3" x14ac:dyDescent="0.25">
      <c r="A24" t="s">
        <v>155</v>
      </c>
      <c r="B24" s="2" t="s">
        <v>156</v>
      </c>
      <c r="C24" s="2">
        <v>6</v>
      </c>
    </row>
    <row r="25" spans="1:3" x14ac:dyDescent="0.25">
      <c r="A25" t="s">
        <v>131</v>
      </c>
      <c r="B25" s="2" t="s">
        <v>132</v>
      </c>
      <c r="C25" s="2">
        <v>8</v>
      </c>
    </row>
    <row r="26" spans="1:3" x14ac:dyDescent="0.25">
      <c r="A26" t="s">
        <v>175</v>
      </c>
      <c r="B26" s="2" t="s">
        <v>176</v>
      </c>
      <c r="C26" s="2">
        <v>5</v>
      </c>
    </row>
    <row r="27" spans="1:3" x14ac:dyDescent="0.25">
      <c r="A27" t="s">
        <v>158</v>
      </c>
      <c r="B27" s="2" t="s">
        <v>159</v>
      </c>
      <c r="C27" s="2">
        <v>4</v>
      </c>
    </row>
    <row r="28" spans="1:3" x14ac:dyDescent="0.25">
      <c r="A28" t="s">
        <v>133</v>
      </c>
      <c r="B28" s="2" t="s">
        <v>134</v>
      </c>
      <c r="C28" s="2">
        <v>10</v>
      </c>
    </row>
    <row r="29" spans="1:3" x14ac:dyDescent="0.25">
      <c r="A29" t="s">
        <v>177</v>
      </c>
      <c r="B29" s="2" t="s">
        <v>178</v>
      </c>
      <c r="C29" s="2">
        <v>2</v>
      </c>
    </row>
    <row r="30" spans="1:3" x14ac:dyDescent="0.25">
      <c r="A30" t="s">
        <v>179</v>
      </c>
      <c r="B30" s="2" t="s">
        <v>180</v>
      </c>
      <c r="C30" s="2">
        <v>11</v>
      </c>
    </row>
    <row r="31" spans="1:3" x14ac:dyDescent="0.25">
      <c r="A31" t="s">
        <v>181</v>
      </c>
      <c r="B31" s="2" t="s">
        <v>182</v>
      </c>
      <c r="C31" s="2">
        <v>3</v>
      </c>
    </row>
    <row r="32" spans="1:3" x14ac:dyDescent="0.25">
      <c r="A32" t="s">
        <v>183</v>
      </c>
      <c r="B32" s="2" t="s">
        <v>184</v>
      </c>
      <c r="C32" s="2">
        <v>1</v>
      </c>
    </row>
    <row r="33" spans="1:3" x14ac:dyDescent="0.25">
      <c r="A33" t="s">
        <v>196</v>
      </c>
      <c r="B33" s="2" t="s">
        <v>197</v>
      </c>
      <c r="C33" s="2">
        <v>2</v>
      </c>
    </row>
    <row r="34" spans="1:3" x14ac:dyDescent="0.25">
      <c r="A34" t="s">
        <v>189</v>
      </c>
      <c r="B34" s="2" t="s">
        <v>190</v>
      </c>
      <c r="C34" s="2">
        <v>1</v>
      </c>
    </row>
    <row r="35" spans="1:3" x14ac:dyDescent="0.25">
      <c r="A35" t="s">
        <v>135</v>
      </c>
      <c r="B35" s="2" t="s">
        <v>136</v>
      </c>
      <c r="C35" s="2">
        <v>12</v>
      </c>
    </row>
    <row r="36" spans="1:3" x14ac:dyDescent="0.25">
      <c r="B36" s="2"/>
      <c r="C36" s="2"/>
    </row>
    <row r="37" spans="1:3" x14ac:dyDescent="0.25">
      <c r="A37" s="3" t="s">
        <v>93</v>
      </c>
      <c r="B37" s="3"/>
      <c r="C37" s="3"/>
    </row>
    <row r="38" spans="1:3" x14ac:dyDescent="0.25">
      <c r="A38" s="5" t="str">
        <f>HYPERLINK("#Contents!A1", "Return to Contents")</f>
        <v>Return to Contents</v>
      </c>
      <c r="B38" s="4"/>
      <c r="C38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8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198</v>
      </c>
      <c r="B1" s="7"/>
      <c r="C1" s="7"/>
    </row>
    <row r="2" spans="1:3" x14ac:dyDescent="0.25">
      <c r="A2" s="8" t="s">
        <v>113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40</v>
      </c>
      <c r="C4" s="2">
        <v>92</v>
      </c>
    </row>
    <row r="5" spans="1:3" x14ac:dyDescent="0.25">
      <c r="A5" t="s">
        <v>6</v>
      </c>
      <c r="B5" s="2">
        <v>78</v>
      </c>
      <c r="C5" s="2">
        <v>158</v>
      </c>
    </row>
    <row r="6" spans="1:3" x14ac:dyDescent="0.25">
      <c r="A6" t="s">
        <v>7</v>
      </c>
      <c r="B6" s="2">
        <v>1</v>
      </c>
      <c r="C6" s="2">
        <v>2</v>
      </c>
    </row>
    <row r="7" spans="1:3" x14ac:dyDescent="0.25">
      <c r="A7" t="s">
        <v>8</v>
      </c>
      <c r="B7" s="2">
        <v>8</v>
      </c>
      <c r="C7" s="2">
        <v>11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1</v>
      </c>
      <c r="C10" s="2">
        <v>3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102</v>
      </c>
      <c r="C12" s="2">
        <v>219</v>
      </c>
    </row>
    <row r="13" spans="1:3" x14ac:dyDescent="0.25">
      <c r="A13" t="s">
        <v>14</v>
      </c>
      <c r="B13" s="2">
        <v>2</v>
      </c>
      <c r="C13" s="2">
        <v>3</v>
      </c>
    </row>
    <row r="14" spans="1:3" x14ac:dyDescent="0.25">
      <c r="A14" t="s">
        <v>15</v>
      </c>
      <c r="B14" s="2">
        <v>4</v>
      </c>
      <c r="C14" s="2">
        <v>12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144</v>
      </c>
      <c r="B17" s="2" t="s">
        <v>145</v>
      </c>
      <c r="C17" s="2">
        <v>2</v>
      </c>
    </row>
    <row r="18" spans="1:3" x14ac:dyDescent="0.25">
      <c r="A18" t="s">
        <v>125</v>
      </c>
      <c r="B18" s="2" t="s">
        <v>126</v>
      </c>
      <c r="C18" s="2">
        <v>30</v>
      </c>
    </row>
    <row r="19" spans="1:3" x14ac:dyDescent="0.25">
      <c r="A19" t="s">
        <v>96</v>
      </c>
      <c r="B19" s="2" t="s">
        <v>97</v>
      </c>
      <c r="C19" s="2">
        <v>1</v>
      </c>
    </row>
    <row r="20" spans="1:3" x14ac:dyDescent="0.25">
      <c r="A20" t="s">
        <v>199</v>
      </c>
      <c r="B20" s="2" t="s">
        <v>200</v>
      </c>
      <c r="C20" s="2">
        <v>2</v>
      </c>
    </row>
    <row r="21" spans="1:3" x14ac:dyDescent="0.25">
      <c r="A21" t="s">
        <v>106</v>
      </c>
      <c r="B21" s="2" t="s">
        <v>107</v>
      </c>
      <c r="C21" s="2">
        <v>123</v>
      </c>
    </row>
    <row r="22" spans="1:3" x14ac:dyDescent="0.25">
      <c r="A22" t="s">
        <v>173</v>
      </c>
      <c r="B22" s="2" t="s">
        <v>174</v>
      </c>
      <c r="C22" s="2">
        <v>4</v>
      </c>
    </row>
    <row r="23" spans="1:3" x14ac:dyDescent="0.25">
      <c r="A23" t="s">
        <v>194</v>
      </c>
      <c r="B23" s="2" t="s">
        <v>195</v>
      </c>
      <c r="C23" s="2">
        <v>3</v>
      </c>
    </row>
    <row r="24" spans="1:3" x14ac:dyDescent="0.25">
      <c r="A24" t="s">
        <v>163</v>
      </c>
      <c r="B24" s="2" t="s">
        <v>164</v>
      </c>
      <c r="C24" s="2">
        <v>12</v>
      </c>
    </row>
    <row r="25" spans="1:3" x14ac:dyDescent="0.25">
      <c r="A25" t="s">
        <v>155</v>
      </c>
      <c r="B25" s="2" t="s">
        <v>156</v>
      </c>
      <c r="C25" s="2">
        <v>3</v>
      </c>
    </row>
    <row r="26" spans="1:3" x14ac:dyDescent="0.25">
      <c r="A26" t="s">
        <v>131</v>
      </c>
      <c r="B26" s="2" t="s">
        <v>132</v>
      </c>
      <c r="C26" s="2">
        <v>9</v>
      </c>
    </row>
    <row r="27" spans="1:3" x14ac:dyDescent="0.25">
      <c r="A27" t="s">
        <v>175</v>
      </c>
      <c r="B27" s="2" t="s">
        <v>176</v>
      </c>
      <c r="C27" s="2">
        <v>4</v>
      </c>
    </row>
    <row r="28" spans="1:3" x14ac:dyDescent="0.25">
      <c r="A28" t="s">
        <v>158</v>
      </c>
      <c r="B28" s="2" t="s">
        <v>159</v>
      </c>
      <c r="C28" s="2">
        <v>6</v>
      </c>
    </row>
    <row r="29" spans="1:3" x14ac:dyDescent="0.25">
      <c r="A29" t="s">
        <v>133</v>
      </c>
      <c r="B29" s="2" t="s">
        <v>134</v>
      </c>
      <c r="C29" s="2">
        <v>16</v>
      </c>
    </row>
    <row r="30" spans="1:3" x14ac:dyDescent="0.25">
      <c r="A30" t="s">
        <v>177</v>
      </c>
      <c r="B30" s="2" t="s">
        <v>178</v>
      </c>
      <c r="C30" s="2">
        <v>1</v>
      </c>
    </row>
    <row r="31" spans="1:3" x14ac:dyDescent="0.25">
      <c r="A31" t="s">
        <v>179</v>
      </c>
      <c r="B31" s="2" t="s">
        <v>180</v>
      </c>
      <c r="C31" s="2">
        <v>14</v>
      </c>
    </row>
    <row r="32" spans="1:3" x14ac:dyDescent="0.25">
      <c r="A32" t="s">
        <v>181</v>
      </c>
      <c r="B32" s="2" t="s">
        <v>182</v>
      </c>
      <c r="C32" s="2">
        <v>4</v>
      </c>
    </row>
    <row r="33" spans="1:3" x14ac:dyDescent="0.25">
      <c r="A33" t="s">
        <v>183</v>
      </c>
      <c r="B33" s="2" t="s">
        <v>184</v>
      </c>
      <c r="C33" s="2">
        <v>1</v>
      </c>
    </row>
    <row r="34" spans="1:3" x14ac:dyDescent="0.25">
      <c r="A34" t="s">
        <v>189</v>
      </c>
      <c r="B34" s="2" t="s">
        <v>190</v>
      </c>
      <c r="C34" s="2">
        <v>5</v>
      </c>
    </row>
    <row r="35" spans="1:3" x14ac:dyDescent="0.25">
      <c r="A35" t="s">
        <v>135</v>
      </c>
      <c r="B35" s="2" t="s">
        <v>136</v>
      </c>
      <c r="C35" s="2">
        <v>10</v>
      </c>
    </row>
    <row r="36" spans="1:3" x14ac:dyDescent="0.25">
      <c r="B36" s="2"/>
      <c r="C36" s="2"/>
    </row>
    <row r="37" spans="1:3" x14ac:dyDescent="0.25">
      <c r="A37" s="3" t="s">
        <v>93</v>
      </c>
      <c r="B37" s="3"/>
      <c r="C37" s="3"/>
    </row>
    <row r="38" spans="1:3" x14ac:dyDescent="0.25">
      <c r="A38" s="5" t="str">
        <f>HYPERLINK("#Contents!A1", "Return to Contents")</f>
        <v>Return to Contents</v>
      </c>
      <c r="B38" s="4"/>
      <c r="C38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9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201</v>
      </c>
      <c r="B1" s="7"/>
      <c r="C1" s="7"/>
    </row>
    <row r="2" spans="1:3" x14ac:dyDescent="0.25">
      <c r="A2" s="8" t="s">
        <v>117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44</v>
      </c>
      <c r="C4" s="2">
        <v>98</v>
      </c>
    </row>
    <row r="5" spans="1:3" x14ac:dyDescent="0.25">
      <c r="A5" t="s">
        <v>6</v>
      </c>
      <c r="B5" s="2">
        <v>98</v>
      </c>
      <c r="C5" s="2">
        <v>187</v>
      </c>
    </row>
    <row r="6" spans="1:3" x14ac:dyDescent="0.25">
      <c r="A6" t="s">
        <v>7</v>
      </c>
      <c r="B6" s="2">
        <v>1</v>
      </c>
      <c r="C6" s="2">
        <v>1</v>
      </c>
    </row>
    <row r="7" spans="1:3" x14ac:dyDescent="0.25">
      <c r="A7" t="s">
        <v>8</v>
      </c>
      <c r="B7" s="2">
        <v>6</v>
      </c>
      <c r="C7" s="2">
        <v>12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2</v>
      </c>
      <c r="C9" s="2">
        <v>3</v>
      </c>
    </row>
    <row r="10" spans="1:3" x14ac:dyDescent="0.25">
      <c r="A10" t="s">
        <v>11</v>
      </c>
      <c r="B10" s="2">
        <v>1</v>
      </c>
      <c r="C10" s="2">
        <v>2</v>
      </c>
    </row>
    <row r="11" spans="1:3" x14ac:dyDescent="0.25">
      <c r="A11" t="s">
        <v>12</v>
      </c>
      <c r="B11" s="2">
        <v>1</v>
      </c>
      <c r="C11" s="2">
        <v>1</v>
      </c>
    </row>
    <row r="12" spans="1:3" x14ac:dyDescent="0.25">
      <c r="A12" t="s">
        <v>13</v>
      </c>
      <c r="B12" s="2">
        <v>126</v>
      </c>
      <c r="C12" s="2">
        <v>258</v>
      </c>
    </row>
    <row r="13" spans="1:3" x14ac:dyDescent="0.25">
      <c r="A13" t="s">
        <v>14</v>
      </c>
      <c r="B13" s="2">
        <v>3</v>
      </c>
      <c r="C13" s="2">
        <v>5</v>
      </c>
    </row>
    <row r="14" spans="1:3" x14ac:dyDescent="0.25">
      <c r="A14" t="s">
        <v>15</v>
      </c>
      <c r="B14" s="2">
        <v>2</v>
      </c>
      <c r="C14" s="2">
        <v>3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144</v>
      </c>
      <c r="B17" s="2" t="s">
        <v>145</v>
      </c>
      <c r="C17" s="2">
        <v>1</v>
      </c>
    </row>
    <row r="18" spans="1:3" x14ac:dyDescent="0.25">
      <c r="A18" t="s">
        <v>125</v>
      </c>
      <c r="B18" s="2" t="s">
        <v>126</v>
      </c>
      <c r="C18" s="2">
        <v>34</v>
      </c>
    </row>
    <row r="19" spans="1:3" x14ac:dyDescent="0.25">
      <c r="A19" t="s">
        <v>127</v>
      </c>
      <c r="B19" s="2" t="s">
        <v>128</v>
      </c>
      <c r="C19" s="2">
        <v>3</v>
      </c>
    </row>
    <row r="20" spans="1:3" x14ac:dyDescent="0.25">
      <c r="A20" t="s">
        <v>106</v>
      </c>
      <c r="B20" s="2" t="s">
        <v>107</v>
      </c>
      <c r="C20" s="2">
        <v>145</v>
      </c>
    </row>
    <row r="21" spans="1:3" x14ac:dyDescent="0.25">
      <c r="A21" t="s">
        <v>173</v>
      </c>
      <c r="B21" s="2" t="s">
        <v>174</v>
      </c>
      <c r="C21" s="2">
        <v>1</v>
      </c>
    </row>
    <row r="22" spans="1:3" x14ac:dyDescent="0.25">
      <c r="A22" t="s">
        <v>163</v>
      </c>
      <c r="B22" s="2" t="s">
        <v>164</v>
      </c>
      <c r="C22" s="2">
        <v>17</v>
      </c>
    </row>
    <row r="23" spans="1:3" x14ac:dyDescent="0.25">
      <c r="A23" t="s">
        <v>155</v>
      </c>
      <c r="B23" s="2" t="s">
        <v>156</v>
      </c>
      <c r="C23" s="2">
        <v>1</v>
      </c>
    </row>
    <row r="24" spans="1:3" x14ac:dyDescent="0.25">
      <c r="A24" t="s">
        <v>131</v>
      </c>
      <c r="B24" s="2" t="s">
        <v>132</v>
      </c>
      <c r="C24" s="2">
        <v>14</v>
      </c>
    </row>
    <row r="25" spans="1:3" x14ac:dyDescent="0.25">
      <c r="A25" t="s">
        <v>175</v>
      </c>
      <c r="B25" s="2" t="s">
        <v>176</v>
      </c>
      <c r="C25" s="2">
        <v>3</v>
      </c>
    </row>
    <row r="26" spans="1:3" x14ac:dyDescent="0.25">
      <c r="A26" t="s">
        <v>158</v>
      </c>
      <c r="B26" s="2" t="s">
        <v>159</v>
      </c>
      <c r="C26" s="2">
        <v>2</v>
      </c>
    </row>
    <row r="27" spans="1:3" x14ac:dyDescent="0.25">
      <c r="A27" t="s">
        <v>133</v>
      </c>
      <c r="B27" s="2" t="s">
        <v>134</v>
      </c>
      <c r="C27" s="2">
        <v>17</v>
      </c>
    </row>
    <row r="28" spans="1:3" x14ac:dyDescent="0.25">
      <c r="A28" t="s">
        <v>177</v>
      </c>
      <c r="B28" s="2" t="s">
        <v>178</v>
      </c>
      <c r="C28" s="2">
        <v>2</v>
      </c>
    </row>
    <row r="29" spans="1:3" x14ac:dyDescent="0.25">
      <c r="A29" t="s">
        <v>179</v>
      </c>
      <c r="B29" s="2" t="s">
        <v>180</v>
      </c>
      <c r="C29" s="2">
        <v>13</v>
      </c>
    </row>
    <row r="30" spans="1:3" x14ac:dyDescent="0.25">
      <c r="A30" t="s">
        <v>181</v>
      </c>
      <c r="B30" s="2" t="s">
        <v>182</v>
      </c>
      <c r="C30" s="2">
        <v>6</v>
      </c>
    </row>
    <row r="31" spans="1:3" x14ac:dyDescent="0.25">
      <c r="A31" t="s">
        <v>183</v>
      </c>
      <c r="B31" s="2" t="s">
        <v>184</v>
      </c>
      <c r="C31" s="2">
        <v>2</v>
      </c>
    </row>
    <row r="32" spans="1:3" x14ac:dyDescent="0.25">
      <c r="A32" t="s">
        <v>185</v>
      </c>
      <c r="B32" s="2" t="s">
        <v>186</v>
      </c>
      <c r="C32" s="2">
        <v>3</v>
      </c>
    </row>
    <row r="33" spans="1:3" x14ac:dyDescent="0.25">
      <c r="A33" t="s">
        <v>187</v>
      </c>
      <c r="B33" s="2" t="s">
        <v>188</v>
      </c>
      <c r="C33" s="2">
        <v>1</v>
      </c>
    </row>
    <row r="34" spans="1:3" x14ac:dyDescent="0.25">
      <c r="A34" t="s">
        <v>196</v>
      </c>
      <c r="B34" s="2" t="s">
        <v>197</v>
      </c>
      <c r="C34" s="2">
        <v>1</v>
      </c>
    </row>
    <row r="35" spans="1:3" x14ac:dyDescent="0.25">
      <c r="A35" t="s">
        <v>189</v>
      </c>
      <c r="B35" s="2" t="s">
        <v>190</v>
      </c>
      <c r="C35" s="2">
        <v>5</v>
      </c>
    </row>
    <row r="36" spans="1:3" x14ac:dyDescent="0.25">
      <c r="A36" t="s">
        <v>135</v>
      </c>
      <c r="B36" s="2" t="s">
        <v>136</v>
      </c>
      <c r="C36" s="2">
        <v>14</v>
      </c>
    </row>
    <row r="37" spans="1:3" x14ac:dyDescent="0.25">
      <c r="B37" s="2"/>
      <c r="C37" s="2"/>
    </row>
    <row r="38" spans="1:3" x14ac:dyDescent="0.25">
      <c r="A38" s="3" t="s">
        <v>93</v>
      </c>
      <c r="B38" s="3"/>
      <c r="C38" s="3"/>
    </row>
    <row r="39" spans="1:3" x14ac:dyDescent="0.25">
      <c r="A39" s="5" t="str">
        <f>HYPERLINK("#Contents!A1", "Return to Contents")</f>
        <v>Return to Contents</v>
      </c>
      <c r="B39" s="4"/>
      <c r="C39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2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202</v>
      </c>
      <c r="B1" s="7"/>
      <c r="C1" s="7"/>
    </row>
    <row r="2" spans="1:3" x14ac:dyDescent="0.25">
      <c r="A2" s="8" t="s">
        <v>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2</v>
      </c>
      <c r="C4" s="2">
        <v>2</v>
      </c>
    </row>
    <row r="5" spans="1:3" x14ac:dyDescent="0.25">
      <c r="A5" t="s">
        <v>6</v>
      </c>
      <c r="B5" s="2">
        <v>2</v>
      </c>
      <c r="C5" s="2">
        <v>2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3</v>
      </c>
      <c r="C7" s="2">
        <v>3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0</v>
      </c>
      <c r="C12" s="2">
        <v>0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0</v>
      </c>
      <c r="C14" s="2">
        <v>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114</v>
      </c>
      <c r="B17" s="2" t="s">
        <v>115</v>
      </c>
      <c r="C17" s="2">
        <v>1</v>
      </c>
    </row>
    <row r="18" spans="1:3" x14ac:dyDescent="0.25">
      <c r="A18" t="s">
        <v>27</v>
      </c>
      <c r="B18" s="2" t="s">
        <v>28</v>
      </c>
      <c r="C18" s="2">
        <v>1</v>
      </c>
    </row>
    <row r="19" spans="1:3" x14ac:dyDescent="0.25">
      <c r="A19" t="s">
        <v>49</v>
      </c>
      <c r="B19" s="2" t="s">
        <v>50</v>
      </c>
      <c r="C19" s="2">
        <v>2</v>
      </c>
    </row>
    <row r="20" spans="1:3" x14ac:dyDescent="0.25">
      <c r="B20" s="2"/>
      <c r="C20" s="2"/>
    </row>
    <row r="21" spans="1:3" x14ac:dyDescent="0.25">
      <c r="A21" s="3" t="s">
        <v>93</v>
      </c>
      <c r="B21" s="3"/>
      <c r="C21" s="3"/>
    </row>
    <row r="22" spans="1:3" x14ac:dyDescent="0.25">
      <c r="A22" s="5" t="str">
        <f>HYPERLINK("#Contents!A1", "Return to Contents")</f>
        <v>Return to Contents</v>
      </c>
      <c r="B22" s="4"/>
      <c r="C22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25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203</v>
      </c>
      <c r="B1" s="7"/>
      <c r="C1" s="7"/>
    </row>
    <row r="2" spans="1:3" x14ac:dyDescent="0.25">
      <c r="A2" s="8" t="s">
        <v>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11</v>
      </c>
      <c r="C4" s="2">
        <v>11</v>
      </c>
    </row>
    <row r="5" spans="1:3" x14ac:dyDescent="0.25">
      <c r="A5" t="s">
        <v>6</v>
      </c>
      <c r="B5" s="2">
        <v>41</v>
      </c>
      <c r="C5" s="2">
        <v>43</v>
      </c>
    </row>
    <row r="6" spans="1:3" x14ac:dyDescent="0.25">
      <c r="A6" t="s">
        <v>7</v>
      </c>
      <c r="B6" s="2">
        <v>3</v>
      </c>
      <c r="C6" s="2">
        <v>3</v>
      </c>
    </row>
    <row r="7" spans="1:3" x14ac:dyDescent="0.25">
      <c r="A7" t="s">
        <v>8</v>
      </c>
      <c r="B7" s="2">
        <v>18</v>
      </c>
      <c r="C7" s="2">
        <v>18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2</v>
      </c>
      <c r="C9" s="2">
        <v>3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23</v>
      </c>
      <c r="C12" s="2">
        <v>24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5</v>
      </c>
      <c r="C14" s="2">
        <v>5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135</v>
      </c>
      <c r="B17" s="2" t="s">
        <v>136</v>
      </c>
      <c r="C17" s="2">
        <v>29</v>
      </c>
    </row>
    <row r="18" spans="1:3" x14ac:dyDescent="0.25">
      <c r="A18" t="s">
        <v>27</v>
      </c>
      <c r="B18" s="2" t="s">
        <v>28</v>
      </c>
      <c r="C18" s="2">
        <v>1</v>
      </c>
    </row>
    <row r="19" spans="1:3" x14ac:dyDescent="0.25">
      <c r="A19" t="s">
        <v>33</v>
      </c>
      <c r="B19" s="2" t="s">
        <v>34</v>
      </c>
      <c r="C19" s="2">
        <v>17</v>
      </c>
    </row>
    <row r="20" spans="1:3" x14ac:dyDescent="0.25">
      <c r="A20" t="s">
        <v>43</v>
      </c>
      <c r="B20" s="2" t="s">
        <v>44</v>
      </c>
      <c r="C20" s="2">
        <v>5</v>
      </c>
    </row>
    <row r="21" spans="1:3" x14ac:dyDescent="0.25">
      <c r="A21" t="s">
        <v>204</v>
      </c>
      <c r="B21" s="2" t="s">
        <v>205</v>
      </c>
      <c r="C21" s="2">
        <v>1</v>
      </c>
    </row>
    <row r="22" spans="1:3" x14ac:dyDescent="0.25">
      <c r="A22" t="s">
        <v>206</v>
      </c>
      <c r="B22" s="2" t="s">
        <v>207</v>
      </c>
      <c r="C22" s="2">
        <v>1</v>
      </c>
    </row>
    <row r="23" spans="1:3" x14ac:dyDescent="0.25">
      <c r="B23" s="2"/>
      <c r="C23" s="2"/>
    </row>
    <row r="24" spans="1:3" x14ac:dyDescent="0.25">
      <c r="A24" s="3" t="s">
        <v>93</v>
      </c>
      <c r="B24" s="3"/>
      <c r="C24" s="3"/>
    </row>
    <row r="25" spans="1:3" x14ac:dyDescent="0.25">
      <c r="A25" s="5" t="str">
        <f>HYPERLINK("#Contents!A1", "Return to Contents")</f>
        <v>Return to Contents</v>
      </c>
      <c r="B25" s="4"/>
      <c r="C25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1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208</v>
      </c>
      <c r="B1" s="7"/>
      <c r="C1" s="7"/>
    </row>
    <row r="2" spans="1:3" x14ac:dyDescent="0.25">
      <c r="A2" s="8" t="s">
        <v>95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0</v>
      </c>
      <c r="C4" s="2">
        <v>0</v>
      </c>
    </row>
    <row r="5" spans="1:3" x14ac:dyDescent="0.25">
      <c r="A5" t="s">
        <v>6</v>
      </c>
      <c r="B5" s="2">
        <v>7</v>
      </c>
      <c r="C5" s="2">
        <v>7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6</v>
      </c>
      <c r="C7" s="2">
        <v>6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</v>
      </c>
      <c r="C12" s="2">
        <v>1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0</v>
      </c>
      <c r="C14" s="2">
        <v>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27</v>
      </c>
      <c r="B17" s="2" t="s">
        <v>28</v>
      </c>
      <c r="C17" s="2">
        <v>2</v>
      </c>
    </row>
    <row r="18" spans="1:3" x14ac:dyDescent="0.25">
      <c r="A18" t="s">
        <v>49</v>
      </c>
      <c r="B18" s="2" t="s">
        <v>50</v>
      </c>
      <c r="C18" s="2">
        <v>5</v>
      </c>
    </row>
    <row r="19" spans="1:3" x14ac:dyDescent="0.25">
      <c r="B19" s="2"/>
      <c r="C19" s="2"/>
    </row>
    <row r="20" spans="1:3" x14ac:dyDescent="0.25">
      <c r="A20" s="3" t="s">
        <v>93</v>
      </c>
      <c r="B20" s="3"/>
      <c r="C20" s="3"/>
    </row>
    <row r="21" spans="1:3" x14ac:dyDescent="0.25">
      <c r="A21" s="5" t="str">
        <f>HYPERLINK("#Contents!A1", "Return to Contents")</f>
        <v>Return to Contents</v>
      </c>
      <c r="B21" s="4"/>
      <c r="C21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4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209</v>
      </c>
      <c r="B1" s="7"/>
      <c r="C1" s="7"/>
    </row>
    <row r="2" spans="1:3" x14ac:dyDescent="0.25">
      <c r="A2" s="8" t="s">
        <v>95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5</v>
      </c>
      <c r="C4" s="2">
        <v>5</v>
      </c>
    </row>
    <row r="5" spans="1:3" x14ac:dyDescent="0.25">
      <c r="A5" t="s">
        <v>6</v>
      </c>
      <c r="B5" s="2">
        <v>33</v>
      </c>
      <c r="C5" s="2">
        <v>33</v>
      </c>
    </row>
    <row r="6" spans="1:3" x14ac:dyDescent="0.25">
      <c r="A6" t="s">
        <v>7</v>
      </c>
      <c r="B6" s="2">
        <v>2</v>
      </c>
      <c r="C6" s="2">
        <v>2</v>
      </c>
    </row>
    <row r="7" spans="1:3" x14ac:dyDescent="0.25">
      <c r="A7" t="s">
        <v>8</v>
      </c>
      <c r="B7" s="2">
        <v>15</v>
      </c>
      <c r="C7" s="2">
        <v>15</v>
      </c>
    </row>
    <row r="8" spans="1:3" x14ac:dyDescent="0.25">
      <c r="A8" t="s">
        <v>9</v>
      </c>
      <c r="B8" s="2">
        <v>2</v>
      </c>
      <c r="C8" s="2">
        <v>2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18</v>
      </c>
      <c r="C12" s="2">
        <v>18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0</v>
      </c>
      <c r="C14" s="2">
        <v>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108</v>
      </c>
      <c r="B17" s="2" t="s">
        <v>109</v>
      </c>
      <c r="C17" s="2">
        <v>1</v>
      </c>
    </row>
    <row r="18" spans="1:3" x14ac:dyDescent="0.25">
      <c r="A18" t="s">
        <v>135</v>
      </c>
      <c r="B18" s="2" t="s">
        <v>136</v>
      </c>
      <c r="C18" s="2">
        <v>20</v>
      </c>
    </row>
    <row r="19" spans="1:3" x14ac:dyDescent="0.25">
      <c r="A19" t="s">
        <v>33</v>
      </c>
      <c r="B19" s="2" t="s">
        <v>34</v>
      </c>
      <c r="C19" s="2">
        <v>13</v>
      </c>
    </row>
    <row r="20" spans="1:3" x14ac:dyDescent="0.25">
      <c r="A20" t="s">
        <v>43</v>
      </c>
      <c r="B20" s="2" t="s">
        <v>44</v>
      </c>
      <c r="C20" s="2">
        <v>3</v>
      </c>
    </row>
    <row r="21" spans="1:3" x14ac:dyDescent="0.25">
      <c r="A21" t="s">
        <v>206</v>
      </c>
      <c r="B21" s="2" t="s">
        <v>207</v>
      </c>
      <c r="C21" s="2">
        <v>1</v>
      </c>
    </row>
    <row r="22" spans="1:3" x14ac:dyDescent="0.25">
      <c r="B22" s="2"/>
      <c r="C22" s="2"/>
    </row>
    <row r="23" spans="1:3" x14ac:dyDescent="0.25">
      <c r="A23" s="3" t="s">
        <v>93</v>
      </c>
      <c r="B23" s="3"/>
      <c r="C23" s="3"/>
    </row>
    <row r="24" spans="1:3" x14ac:dyDescent="0.25">
      <c r="A24" s="5" t="str">
        <f>HYPERLINK("#Contents!A1", "Return to Contents")</f>
        <v>Return to Contents</v>
      </c>
      <c r="B24" s="4"/>
      <c r="C24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1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210</v>
      </c>
      <c r="B1" s="7"/>
      <c r="C1" s="7"/>
    </row>
    <row r="2" spans="1:3" x14ac:dyDescent="0.25">
      <c r="A2" s="8" t="s">
        <v>103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2</v>
      </c>
      <c r="C4" s="2">
        <v>2</v>
      </c>
    </row>
    <row r="5" spans="1:3" x14ac:dyDescent="0.25">
      <c r="A5" t="s">
        <v>6</v>
      </c>
      <c r="B5" s="2">
        <v>4</v>
      </c>
      <c r="C5" s="2">
        <v>4</v>
      </c>
    </row>
    <row r="6" spans="1:3" x14ac:dyDescent="0.25">
      <c r="A6" t="s">
        <v>7</v>
      </c>
      <c r="B6" s="2">
        <v>0</v>
      </c>
      <c r="C6" s="2">
        <v>0</v>
      </c>
    </row>
    <row r="7" spans="1:3" x14ac:dyDescent="0.25">
      <c r="A7" t="s">
        <v>8</v>
      </c>
      <c r="B7" s="2">
        <v>4</v>
      </c>
      <c r="C7" s="2">
        <v>4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2</v>
      </c>
      <c r="C12" s="2">
        <v>2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0</v>
      </c>
      <c r="C14" s="2">
        <v>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27</v>
      </c>
      <c r="B17" s="2" t="s">
        <v>28</v>
      </c>
      <c r="C17" s="2">
        <v>3</v>
      </c>
    </row>
    <row r="18" spans="1:3" x14ac:dyDescent="0.25">
      <c r="A18" t="s">
        <v>49</v>
      </c>
      <c r="B18" s="2" t="s">
        <v>50</v>
      </c>
      <c r="C18" s="2">
        <v>3</v>
      </c>
    </row>
    <row r="19" spans="1:3" x14ac:dyDescent="0.25">
      <c r="B19" s="2"/>
      <c r="C19" s="2"/>
    </row>
    <row r="20" spans="1:3" x14ac:dyDescent="0.25">
      <c r="A20" s="3" t="s">
        <v>93</v>
      </c>
      <c r="B20" s="3"/>
      <c r="C20" s="3"/>
    </row>
    <row r="21" spans="1:3" x14ac:dyDescent="0.25">
      <c r="A21" s="5" t="str">
        <f>HYPERLINK("#Contents!A1", "Return to Contents")</f>
        <v>Return to Contents</v>
      </c>
      <c r="B21" s="4"/>
      <c r="C21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23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211</v>
      </c>
      <c r="B1" s="7"/>
      <c r="C1" s="7"/>
    </row>
    <row r="2" spans="1:3" x14ac:dyDescent="0.25">
      <c r="A2" s="8" t="s">
        <v>103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</v>
      </c>
      <c r="C4" s="2">
        <v>4</v>
      </c>
    </row>
    <row r="5" spans="1:3" x14ac:dyDescent="0.25">
      <c r="A5" t="s">
        <v>6</v>
      </c>
      <c r="B5" s="2">
        <v>26</v>
      </c>
      <c r="C5" s="2">
        <v>26</v>
      </c>
    </row>
    <row r="6" spans="1:3" x14ac:dyDescent="0.25">
      <c r="A6" t="s">
        <v>7</v>
      </c>
      <c r="B6" s="2">
        <v>1</v>
      </c>
      <c r="C6" s="2">
        <v>1</v>
      </c>
    </row>
    <row r="7" spans="1:3" x14ac:dyDescent="0.25">
      <c r="A7" t="s">
        <v>8</v>
      </c>
      <c r="B7" s="2">
        <v>12</v>
      </c>
      <c r="C7" s="2">
        <v>12</v>
      </c>
    </row>
    <row r="8" spans="1:3" x14ac:dyDescent="0.25">
      <c r="A8" t="s">
        <v>9</v>
      </c>
      <c r="B8" s="2">
        <v>1</v>
      </c>
      <c r="C8" s="2">
        <v>1</v>
      </c>
    </row>
    <row r="9" spans="1:3" x14ac:dyDescent="0.25">
      <c r="A9" t="s">
        <v>10</v>
      </c>
      <c r="B9" s="2">
        <v>1</v>
      </c>
      <c r="C9" s="2">
        <v>1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13</v>
      </c>
      <c r="C12" s="2">
        <v>13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2</v>
      </c>
      <c r="C14" s="2">
        <v>2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135</v>
      </c>
      <c r="B17" s="2" t="s">
        <v>136</v>
      </c>
      <c r="C17" s="2">
        <v>23</v>
      </c>
    </row>
    <row r="18" spans="1:3" x14ac:dyDescent="0.25">
      <c r="A18" t="s">
        <v>33</v>
      </c>
      <c r="B18" s="2" t="s">
        <v>34</v>
      </c>
      <c r="C18" s="2">
        <v>3</v>
      </c>
    </row>
    <row r="19" spans="1:3" x14ac:dyDescent="0.25">
      <c r="A19" t="s">
        <v>43</v>
      </c>
      <c r="B19" s="2" t="s">
        <v>44</v>
      </c>
      <c r="C19" s="2">
        <v>1</v>
      </c>
    </row>
    <row r="20" spans="1:3" x14ac:dyDescent="0.25">
      <c r="A20" t="s">
        <v>206</v>
      </c>
      <c r="B20" s="2" t="s">
        <v>207</v>
      </c>
      <c r="C20" s="2">
        <v>3</v>
      </c>
    </row>
    <row r="21" spans="1:3" x14ac:dyDescent="0.25">
      <c r="B21" s="2"/>
      <c r="C21" s="2"/>
    </row>
    <row r="22" spans="1:3" x14ac:dyDescent="0.25">
      <c r="A22" s="3" t="s">
        <v>93</v>
      </c>
      <c r="B22" s="3"/>
      <c r="C22" s="3"/>
    </row>
    <row r="23" spans="1:3" x14ac:dyDescent="0.25">
      <c r="A23" s="5" t="str">
        <f>HYPERLINK("#Contents!A1", "Return to Contents")</f>
        <v>Return to Contents</v>
      </c>
      <c r="B23" s="4"/>
      <c r="C23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1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212</v>
      </c>
      <c r="B1" s="7"/>
      <c r="C1" s="7"/>
    </row>
    <row r="2" spans="1:3" x14ac:dyDescent="0.25">
      <c r="A2" s="8" t="s">
        <v>105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2</v>
      </c>
      <c r="C4" s="2">
        <v>2</v>
      </c>
    </row>
    <row r="5" spans="1:3" x14ac:dyDescent="0.25">
      <c r="A5" t="s">
        <v>6</v>
      </c>
      <c r="B5" s="2">
        <v>12</v>
      </c>
      <c r="C5" s="2">
        <v>12</v>
      </c>
    </row>
    <row r="6" spans="1:3" x14ac:dyDescent="0.25">
      <c r="A6" t="s">
        <v>7</v>
      </c>
      <c r="B6" s="2">
        <v>2</v>
      </c>
      <c r="C6" s="2">
        <v>2</v>
      </c>
    </row>
    <row r="7" spans="1:3" x14ac:dyDescent="0.25">
      <c r="A7" t="s">
        <v>8</v>
      </c>
      <c r="B7" s="2">
        <v>3</v>
      </c>
      <c r="C7" s="2">
        <v>3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0</v>
      </c>
      <c r="C9" s="2">
        <v>0</v>
      </c>
    </row>
    <row r="10" spans="1:3" x14ac:dyDescent="0.25">
      <c r="A10" t="s">
        <v>11</v>
      </c>
      <c r="B10" s="2">
        <v>0</v>
      </c>
      <c r="C10" s="2">
        <v>0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8</v>
      </c>
      <c r="C12" s="2">
        <v>8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0</v>
      </c>
      <c r="C14" s="2">
        <v>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135</v>
      </c>
      <c r="B17" s="2" t="s">
        <v>136</v>
      </c>
      <c r="C17" s="2">
        <v>10</v>
      </c>
    </row>
    <row r="18" spans="1:3" x14ac:dyDescent="0.25">
      <c r="A18" t="s">
        <v>206</v>
      </c>
      <c r="B18" s="2" t="s">
        <v>207</v>
      </c>
      <c r="C18" s="2">
        <v>4</v>
      </c>
    </row>
    <row r="19" spans="1:3" x14ac:dyDescent="0.25">
      <c r="B19" s="2"/>
      <c r="C19" s="2"/>
    </row>
    <row r="20" spans="1:3" x14ac:dyDescent="0.25">
      <c r="A20" s="3" t="s">
        <v>93</v>
      </c>
      <c r="B20" s="3"/>
      <c r="C20" s="3"/>
    </row>
    <row r="21" spans="1:3" x14ac:dyDescent="0.25">
      <c r="A21" s="5" t="str">
        <f>HYPERLINK("#Contents!A1", "Return to Contents")</f>
        <v>Return to Contents</v>
      </c>
      <c r="B21" s="4"/>
      <c r="C21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94</v>
      </c>
      <c r="B1" s="7"/>
      <c r="C1" s="7"/>
    </row>
    <row r="2" spans="1:3" x14ac:dyDescent="0.25">
      <c r="A2" s="8" t="s">
        <v>95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327</v>
      </c>
      <c r="C4" s="2">
        <v>330</v>
      </c>
    </row>
    <row r="5" spans="1:3" x14ac:dyDescent="0.25">
      <c r="A5" t="s">
        <v>6</v>
      </c>
      <c r="B5" s="2">
        <v>674</v>
      </c>
      <c r="C5" s="2">
        <v>682</v>
      </c>
    </row>
    <row r="6" spans="1:3" x14ac:dyDescent="0.25">
      <c r="A6" t="s">
        <v>7</v>
      </c>
      <c r="B6" s="2">
        <v>50</v>
      </c>
      <c r="C6" s="2">
        <v>51</v>
      </c>
    </row>
    <row r="7" spans="1:3" x14ac:dyDescent="0.25">
      <c r="A7" t="s">
        <v>8</v>
      </c>
      <c r="B7" s="2">
        <v>187</v>
      </c>
      <c r="C7" s="2">
        <v>189</v>
      </c>
    </row>
    <row r="8" spans="1:3" x14ac:dyDescent="0.25">
      <c r="A8" t="s">
        <v>9</v>
      </c>
      <c r="B8" s="2">
        <v>16</v>
      </c>
      <c r="C8" s="2">
        <v>16</v>
      </c>
    </row>
    <row r="9" spans="1:3" x14ac:dyDescent="0.25">
      <c r="A9" t="s">
        <v>10</v>
      </c>
      <c r="B9" s="2">
        <v>38</v>
      </c>
      <c r="C9" s="2">
        <v>38</v>
      </c>
    </row>
    <row r="10" spans="1:3" x14ac:dyDescent="0.25">
      <c r="A10" t="s">
        <v>11</v>
      </c>
      <c r="B10" s="2">
        <v>21</v>
      </c>
      <c r="C10" s="2">
        <v>22</v>
      </c>
    </row>
    <row r="11" spans="1:3" x14ac:dyDescent="0.25">
      <c r="A11" t="s">
        <v>12</v>
      </c>
      <c r="B11" s="2">
        <v>12</v>
      </c>
      <c r="C11" s="2">
        <v>12</v>
      </c>
    </row>
    <row r="12" spans="1:3" x14ac:dyDescent="0.25">
      <c r="A12" t="s">
        <v>13</v>
      </c>
      <c r="B12" s="2">
        <v>617</v>
      </c>
      <c r="C12" s="2">
        <v>624</v>
      </c>
    </row>
    <row r="13" spans="1:3" x14ac:dyDescent="0.25">
      <c r="A13" t="s">
        <v>14</v>
      </c>
      <c r="B13" s="2">
        <v>37</v>
      </c>
      <c r="C13" s="2">
        <v>37</v>
      </c>
    </row>
    <row r="14" spans="1:3" x14ac:dyDescent="0.25">
      <c r="A14" t="s">
        <v>15</v>
      </c>
      <c r="B14" s="2">
        <v>23</v>
      </c>
      <c r="C14" s="2">
        <v>23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31</v>
      </c>
    </row>
    <row r="18" spans="1:3" x14ac:dyDescent="0.25">
      <c r="A18" t="s">
        <v>21</v>
      </c>
      <c r="B18" s="2" t="s">
        <v>22</v>
      </c>
      <c r="C18" s="2">
        <v>20</v>
      </c>
    </row>
    <row r="19" spans="1:3" x14ac:dyDescent="0.25">
      <c r="A19" t="s">
        <v>23</v>
      </c>
      <c r="B19" s="2" t="s">
        <v>24</v>
      </c>
      <c r="C19" s="2">
        <v>20</v>
      </c>
    </row>
    <row r="20" spans="1:3" x14ac:dyDescent="0.25">
      <c r="A20" t="s">
        <v>25</v>
      </c>
      <c r="B20" s="2" t="s">
        <v>26</v>
      </c>
      <c r="C20" s="2">
        <v>183</v>
      </c>
    </row>
    <row r="21" spans="1:3" x14ac:dyDescent="0.25">
      <c r="A21" t="s">
        <v>96</v>
      </c>
      <c r="B21" s="2" t="s">
        <v>97</v>
      </c>
      <c r="C21" s="2">
        <v>1</v>
      </c>
    </row>
    <row r="22" spans="1:3" x14ac:dyDescent="0.25">
      <c r="A22" t="s">
        <v>27</v>
      </c>
      <c r="B22" s="2" t="s">
        <v>28</v>
      </c>
      <c r="C22" s="2">
        <v>6</v>
      </c>
    </row>
    <row r="23" spans="1:3" x14ac:dyDescent="0.25">
      <c r="A23" t="s">
        <v>29</v>
      </c>
      <c r="B23" s="2" t="s">
        <v>30</v>
      </c>
      <c r="C23" s="2">
        <v>49</v>
      </c>
    </row>
    <row r="24" spans="1:3" x14ac:dyDescent="0.25">
      <c r="A24" t="s">
        <v>31</v>
      </c>
      <c r="B24" s="2" t="s">
        <v>32</v>
      </c>
      <c r="C24" s="2">
        <v>17</v>
      </c>
    </row>
    <row r="25" spans="1:3" x14ac:dyDescent="0.25">
      <c r="A25" t="s">
        <v>33</v>
      </c>
      <c r="B25" s="2" t="s">
        <v>34</v>
      </c>
      <c r="C25" s="2">
        <v>16</v>
      </c>
    </row>
    <row r="26" spans="1:3" x14ac:dyDescent="0.25">
      <c r="A26" t="s">
        <v>35</v>
      </c>
      <c r="B26" s="2" t="s">
        <v>36</v>
      </c>
      <c r="C26" s="2">
        <v>1</v>
      </c>
    </row>
    <row r="27" spans="1:3" x14ac:dyDescent="0.25">
      <c r="A27" t="s">
        <v>37</v>
      </c>
      <c r="B27" s="2" t="s">
        <v>38</v>
      </c>
      <c r="C27" s="2">
        <v>32</v>
      </c>
    </row>
    <row r="28" spans="1:3" x14ac:dyDescent="0.25">
      <c r="A28" t="s">
        <v>39</v>
      </c>
      <c r="B28" s="2" t="s">
        <v>40</v>
      </c>
      <c r="C28" s="2">
        <v>3</v>
      </c>
    </row>
    <row r="29" spans="1:3" x14ac:dyDescent="0.25">
      <c r="A29" t="s">
        <v>41</v>
      </c>
      <c r="B29" s="2" t="s">
        <v>42</v>
      </c>
      <c r="C29" s="2">
        <v>3</v>
      </c>
    </row>
    <row r="30" spans="1:3" x14ac:dyDescent="0.25">
      <c r="A30" t="s">
        <v>43</v>
      </c>
      <c r="B30" s="2" t="s">
        <v>44</v>
      </c>
      <c r="C30" s="2">
        <v>7</v>
      </c>
    </row>
    <row r="31" spans="1:3" x14ac:dyDescent="0.25">
      <c r="A31" t="s">
        <v>45</v>
      </c>
      <c r="B31" s="2" t="s">
        <v>46</v>
      </c>
      <c r="C31" s="2">
        <v>1</v>
      </c>
    </row>
    <row r="32" spans="1:3" x14ac:dyDescent="0.25">
      <c r="A32" t="s">
        <v>47</v>
      </c>
      <c r="B32" s="2" t="s">
        <v>48</v>
      </c>
      <c r="C32" s="2">
        <v>1</v>
      </c>
    </row>
    <row r="33" spans="1:3" x14ac:dyDescent="0.25">
      <c r="A33" t="s">
        <v>49</v>
      </c>
      <c r="B33" s="2" t="s">
        <v>50</v>
      </c>
      <c r="C33" s="2">
        <v>100</v>
      </c>
    </row>
    <row r="34" spans="1:3" x14ac:dyDescent="0.25">
      <c r="A34" t="s">
        <v>51</v>
      </c>
      <c r="B34" s="2" t="s">
        <v>52</v>
      </c>
      <c r="C34" s="2">
        <v>39</v>
      </c>
    </row>
    <row r="35" spans="1:3" x14ac:dyDescent="0.25">
      <c r="A35" t="s">
        <v>53</v>
      </c>
      <c r="B35" s="2" t="s">
        <v>54</v>
      </c>
      <c r="C35" s="2">
        <v>4</v>
      </c>
    </row>
    <row r="36" spans="1:3" x14ac:dyDescent="0.25">
      <c r="A36" t="s">
        <v>55</v>
      </c>
      <c r="B36" s="2" t="s">
        <v>56</v>
      </c>
      <c r="C36" s="2">
        <v>11</v>
      </c>
    </row>
    <row r="37" spans="1:3" x14ac:dyDescent="0.25">
      <c r="A37" t="s">
        <v>57</v>
      </c>
      <c r="B37" s="2" t="s">
        <v>58</v>
      </c>
      <c r="C37" s="2">
        <v>5</v>
      </c>
    </row>
    <row r="38" spans="1:3" x14ac:dyDescent="0.25">
      <c r="A38" t="s">
        <v>59</v>
      </c>
      <c r="B38" s="2" t="s">
        <v>60</v>
      </c>
      <c r="C38" s="2">
        <v>130</v>
      </c>
    </row>
    <row r="39" spans="1:3" x14ac:dyDescent="0.25">
      <c r="A39" t="s">
        <v>61</v>
      </c>
      <c r="B39" s="2" t="s">
        <v>62</v>
      </c>
      <c r="C39" s="2">
        <v>87</v>
      </c>
    </row>
    <row r="40" spans="1:3" x14ac:dyDescent="0.25">
      <c r="A40" t="s">
        <v>63</v>
      </c>
      <c r="B40" s="2" t="s">
        <v>64</v>
      </c>
      <c r="C40" s="2">
        <v>24</v>
      </c>
    </row>
    <row r="41" spans="1:3" x14ac:dyDescent="0.25">
      <c r="A41" t="s">
        <v>65</v>
      </c>
      <c r="B41" s="2" t="s">
        <v>66</v>
      </c>
      <c r="C41" s="2">
        <v>6</v>
      </c>
    </row>
    <row r="42" spans="1:3" x14ac:dyDescent="0.25">
      <c r="A42" t="s">
        <v>67</v>
      </c>
      <c r="B42" s="2" t="s">
        <v>68</v>
      </c>
      <c r="C42" s="2">
        <v>7</v>
      </c>
    </row>
    <row r="43" spans="1:3" x14ac:dyDescent="0.25">
      <c r="A43" t="s">
        <v>71</v>
      </c>
      <c r="B43" s="2" t="s">
        <v>72</v>
      </c>
      <c r="C43" s="2">
        <v>8</v>
      </c>
    </row>
    <row r="44" spans="1:3" x14ac:dyDescent="0.25">
      <c r="A44" t="s">
        <v>73</v>
      </c>
      <c r="B44" s="2" t="s">
        <v>74</v>
      </c>
      <c r="C44" s="2">
        <v>5</v>
      </c>
    </row>
    <row r="45" spans="1:3" x14ac:dyDescent="0.25">
      <c r="A45" t="s">
        <v>98</v>
      </c>
      <c r="B45" s="2" t="s">
        <v>99</v>
      </c>
      <c r="C45" s="2">
        <v>1</v>
      </c>
    </row>
    <row r="46" spans="1:3" x14ac:dyDescent="0.25">
      <c r="A46" t="s">
        <v>75</v>
      </c>
      <c r="B46" s="2" t="s">
        <v>76</v>
      </c>
      <c r="C46" s="2">
        <v>1</v>
      </c>
    </row>
    <row r="47" spans="1:3" x14ac:dyDescent="0.25">
      <c r="A47" t="s">
        <v>100</v>
      </c>
      <c r="B47" s="2" t="s">
        <v>101</v>
      </c>
      <c r="C47" s="2">
        <v>1</v>
      </c>
    </row>
    <row r="48" spans="1:3" x14ac:dyDescent="0.25">
      <c r="A48" t="s">
        <v>77</v>
      </c>
      <c r="B48" s="2" t="s">
        <v>78</v>
      </c>
      <c r="C48" s="2">
        <v>15</v>
      </c>
    </row>
    <row r="49" spans="1:3" x14ac:dyDescent="0.25">
      <c r="A49" t="s">
        <v>79</v>
      </c>
      <c r="B49" s="2" t="s">
        <v>80</v>
      </c>
      <c r="C49" s="2">
        <v>27</v>
      </c>
    </row>
    <row r="50" spans="1:3" x14ac:dyDescent="0.25">
      <c r="A50" t="s">
        <v>81</v>
      </c>
      <c r="B50" s="2" t="s">
        <v>82</v>
      </c>
      <c r="C50" s="2">
        <v>2</v>
      </c>
    </row>
    <row r="51" spans="1:3" x14ac:dyDescent="0.25">
      <c r="A51" t="s">
        <v>83</v>
      </c>
      <c r="B51" s="2" t="s">
        <v>84</v>
      </c>
      <c r="C51" s="2">
        <v>5</v>
      </c>
    </row>
    <row r="52" spans="1:3" x14ac:dyDescent="0.25">
      <c r="A52" t="s">
        <v>85</v>
      </c>
      <c r="B52" s="2" t="s">
        <v>86</v>
      </c>
      <c r="C52" s="2">
        <v>41</v>
      </c>
    </row>
    <row r="53" spans="1:3" x14ac:dyDescent="0.25">
      <c r="A53" t="s">
        <v>87</v>
      </c>
      <c r="B53" s="2" t="s">
        <v>88</v>
      </c>
      <c r="C53" s="2">
        <v>98</v>
      </c>
    </row>
    <row r="54" spans="1:3" x14ac:dyDescent="0.25">
      <c r="A54" t="s">
        <v>91</v>
      </c>
      <c r="B54" s="2" t="s">
        <v>92</v>
      </c>
      <c r="C54" s="2">
        <v>4</v>
      </c>
    </row>
    <row r="55" spans="1:3" x14ac:dyDescent="0.25">
      <c r="B55" s="2"/>
      <c r="C55" s="2"/>
    </row>
    <row r="56" spans="1:3" x14ac:dyDescent="0.25">
      <c r="A56" s="3" t="s">
        <v>93</v>
      </c>
      <c r="B56" s="3"/>
      <c r="C56" s="3"/>
    </row>
    <row r="57" spans="1:3" x14ac:dyDescent="0.25">
      <c r="A57" s="5" t="str">
        <f>HYPERLINK("#Contents!A1", "Return to Contents")</f>
        <v>Return to Contents</v>
      </c>
      <c r="B57" s="4"/>
      <c r="C57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6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102</v>
      </c>
      <c r="B1" s="7"/>
      <c r="C1" s="7"/>
    </row>
    <row r="2" spans="1:3" x14ac:dyDescent="0.25">
      <c r="A2" s="8" t="s">
        <v>103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328</v>
      </c>
      <c r="C4" s="2">
        <v>328</v>
      </c>
    </row>
    <row r="5" spans="1:3" x14ac:dyDescent="0.25">
      <c r="A5" t="s">
        <v>6</v>
      </c>
      <c r="B5" s="2">
        <v>636</v>
      </c>
      <c r="C5" s="2">
        <v>641</v>
      </c>
    </row>
    <row r="6" spans="1:3" x14ac:dyDescent="0.25">
      <c r="A6" t="s">
        <v>7</v>
      </c>
      <c r="B6" s="2">
        <v>47</v>
      </c>
      <c r="C6" s="2">
        <v>47</v>
      </c>
    </row>
    <row r="7" spans="1:3" x14ac:dyDescent="0.25">
      <c r="A7" t="s">
        <v>8</v>
      </c>
      <c r="B7" s="2">
        <v>174</v>
      </c>
      <c r="C7" s="2">
        <v>174</v>
      </c>
    </row>
    <row r="8" spans="1:3" x14ac:dyDescent="0.25">
      <c r="A8" t="s">
        <v>9</v>
      </c>
      <c r="B8" s="2">
        <v>10</v>
      </c>
      <c r="C8" s="2">
        <v>10</v>
      </c>
    </row>
    <row r="9" spans="1:3" x14ac:dyDescent="0.25">
      <c r="A9" t="s">
        <v>10</v>
      </c>
      <c r="B9" s="2">
        <v>45</v>
      </c>
      <c r="C9" s="2">
        <v>46</v>
      </c>
    </row>
    <row r="10" spans="1:3" x14ac:dyDescent="0.25">
      <c r="A10" t="s">
        <v>11</v>
      </c>
      <c r="B10" s="2">
        <v>27</v>
      </c>
      <c r="C10" s="2">
        <v>27</v>
      </c>
    </row>
    <row r="11" spans="1:3" x14ac:dyDescent="0.25">
      <c r="A11" t="s">
        <v>12</v>
      </c>
      <c r="B11" s="2">
        <v>23</v>
      </c>
      <c r="C11" s="2">
        <v>23</v>
      </c>
    </row>
    <row r="12" spans="1:3" x14ac:dyDescent="0.25">
      <c r="A12" t="s">
        <v>13</v>
      </c>
      <c r="B12" s="2">
        <v>588</v>
      </c>
      <c r="C12" s="2">
        <v>592</v>
      </c>
    </row>
    <row r="13" spans="1:3" x14ac:dyDescent="0.25">
      <c r="A13" t="s">
        <v>14</v>
      </c>
      <c r="B13" s="2">
        <v>17</v>
      </c>
      <c r="C13" s="2">
        <v>17</v>
      </c>
    </row>
    <row r="14" spans="1:3" x14ac:dyDescent="0.25">
      <c r="A14" t="s">
        <v>15</v>
      </c>
      <c r="B14" s="2">
        <v>33</v>
      </c>
      <c r="C14" s="2">
        <v>33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23</v>
      </c>
    </row>
    <row r="18" spans="1:3" x14ac:dyDescent="0.25">
      <c r="A18" t="s">
        <v>21</v>
      </c>
      <c r="B18" s="2" t="s">
        <v>22</v>
      </c>
      <c r="C18" s="2">
        <v>24</v>
      </c>
    </row>
    <row r="19" spans="1:3" x14ac:dyDescent="0.25">
      <c r="A19" t="s">
        <v>23</v>
      </c>
      <c r="B19" s="2" t="s">
        <v>24</v>
      </c>
      <c r="C19" s="2">
        <v>7</v>
      </c>
    </row>
    <row r="20" spans="1:3" x14ac:dyDescent="0.25">
      <c r="A20" t="s">
        <v>25</v>
      </c>
      <c r="B20" s="2" t="s">
        <v>26</v>
      </c>
      <c r="C20" s="2">
        <v>158</v>
      </c>
    </row>
    <row r="21" spans="1:3" x14ac:dyDescent="0.25">
      <c r="A21" t="s">
        <v>27</v>
      </c>
      <c r="B21" s="2" t="s">
        <v>28</v>
      </c>
      <c r="C21" s="2">
        <v>7</v>
      </c>
    </row>
    <row r="22" spans="1:3" x14ac:dyDescent="0.25">
      <c r="A22" t="s">
        <v>29</v>
      </c>
      <c r="B22" s="2" t="s">
        <v>30</v>
      </c>
      <c r="C22" s="2">
        <v>20</v>
      </c>
    </row>
    <row r="23" spans="1:3" x14ac:dyDescent="0.25">
      <c r="A23" t="s">
        <v>31</v>
      </c>
      <c r="B23" s="2" t="s">
        <v>32</v>
      </c>
      <c r="C23" s="2">
        <v>25</v>
      </c>
    </row>
    <row r="24" spans="1:3" x14ac:dyDescent="0.25">
      <c r="A24" t="s">
        <v>33</v>
      </c>
      <c r="B24" s="2" t="s">
        <v>34</v>
      </c>
      <c r="C24" s="2">
        <v>20</v>
      </c>
    </row>
    <row r="25" spans="1:3" x14ac:dyDescent="0.25">
      <c r="A25" t="s">
        <v>35</v>
      </c>
      <c r="B25" s="2" t="s">
        <v>36</v>
      </c>
      <c r="C25" s="2">
        <v>2</v>
      </c>
    </row>
    <row r="26" spans="1:3" x14ac:dyDescent="0.25">
      <c r="A26" t="s">
        <v>37</v>
      </c>
      <c r="B26" s="2" t="s">
        <v>38</v>
      </c>
      <c r="C26" s="2">
        <v>29</v>
      </c>
    </row>
    <row r="27" spans="1:3" x14ac:dyDescent="0.25">
      <c r="A27" t="s">
        <v>39</v>
      </c>
      <c r="B27" s="2" t="s">
        <v>40</v>
      </c>
      <c r="C27" s="2">
        <v>17</v>
      </c>
    </row>
    <row r="28" spans="1:3" x14ac:dyDescent="0.25">
      <c r="A28" t="s">
        <v>41</v>
      </c>
      <c r="B28" s="2" t="s">
        <v>42</v>
      </c>
      <c r="C28" s="2">
        <v>3</v>
      </c>
    </row>
    <row r="29" spans="1:3" x14ac:dyDescent="0.25">
      <c r="A29" t="s">
        <v>43</v>
      </c>
      <c r="B29" s="2" t="s">
        <v>44</v>
      </c>
      <c r="C29" s="2">
        <v>9</v>
      </c>
    </row>
    <row r="30" spans="1:3" x14ac:dyDescent="0.25">
      <c r="A30" t="s">
        <v>45</v>
      </c>
      <c r="B30" s="2" t="s">
        <v>46</v>
      </c>
      <c r="C30" s="2">
        <v>3</v>
      </c>
    </row>
    <row r="31" spans="1:3" x14ac:dyDescent="0.25">
      <c r="A31" t="s">
        <v>47</v>
      </c>
      <c r="B31" s="2" t="s">
        <v>48</v>
      </c>
      <c r="C31" s="2">
        <v>5</v>
      </c>
    </row>
    <row r="32" spans="1:3" x14ac:dyDescent="0.25">
      <c r="A32" t="s">
        <v>49</v>
      </c>
      <c r="B32" s="2" t="s">
        <v>50</v>
      </c>
      <c r="C32" s="2">
        <v>103</v>
      </c>
    </row>
    <row r="33" spans="1:3" x14ac:dyDescent="0.25">
      <c r="A33" t="s">
        <v>51</v>
      </c>
      <c r="B33" s="2" t="s">
        <v>52</v>
      </c>
      <c r="C33" s="2">
        <v>52</v>
      </c>
    </row>
    <row r="34" spans="1:3" x14ac:dyDescent="0.25">
      <c r="A34" t="s">
        <v>53</v>
      </c>
      <c r="B34" s="2" t="s">
        <v>54</v>
      </c>
      <c r="C34" s="2">
        <v>1</v>
      </c>
    </row>
    <row r="35" spans="1:3" x14ac:dyDescent="0.25">
      <c r="A35" t="s">
        <v>55</v>
      </c>
      <c r="B35" s="2" t="s">
        <v>56</v>
      </c>
      <c r="C35" s="2">
        <v>7</v>
      </c>
    </row>
    <row r="36" spans="1:3" x14ac:dyDescent="0.25">
      <c r="A36" t="s">
        <v>57</v>
      </c>
      <c r="B36" s="2" t="s">
        <v>58</v>
      </c>
      <c r="C36" s="2">
        <v>5</v>
      </c>
    </row>
    <row r="37" spans="1:3" x14ac:dyDescent="0.25">
      <c r="A37" t="s">
        <v>59</v>
      </c>
      <c r="B37" s="2" t="s">
        <v>60</v>
      </c>
      <c r="C37" s="2">
        <v>107</v>
      </c>
    </row>
    <row r="38" spans="1:3" x14ac:dyDescent="0.25">
      <c r="A38" t="s">
        <v>61</v>
      </c>
      <c r="B38" s="2" t="s">
        <v>62</v>
      </c>
      <c r="C38" s="2">
        <v>86</v>
      </c>
    </row>
    <row r="39" spans="1:3" x14ac:dyDescent="0.25">
      <c r="A39" t="s">
        <v>63</v>
      </c>
      <c r="B39" s="2" t="s">
        <v>64</v>
      </c>
      <c r="C39" s="2">
        <v>16</v>
      </c>
    </row>
    <row r="40" spans="1:3" x14ac:dyDescent="0.25">
      <c r="A40" t="s">
        <v>65</v>
      </c>
      <c r="B40" s="2" t="s">
        <v>66</v>
      </c>
      <c r="C40" s="2">
        <v>3</v>
      </c>
    </row>
    <row r="41" spans="1:3" x14ac:dyDescent="0.25">
      <c r="A41" t="s">
        <v>67</v>
      </c>
      <c r="B41" s="2" t="s">
        <v>68</v>
      </c>
      <c r="C41" s="2">
        <v>9</v>
      </c>
    </row>
    <row r="42" spans="1:3" x14ac:dyDescent="0.25">
      <c r="A42" t="s">
        <v>69</v>
      </c>
      <c r="B42" s="2" t="s">
        <v>70</v>
      </c>
      <c r="C42" s="2">
        <v>2</v>
      </c>
    </row>
    <row r="43" spans="1:3" x14ac:dyDescent="0.25">
      <c r="A43" t="s">
        <v>71</v>
      </c>
      <c r="B43" s="2" t="s">
        <v>72</v>
      </c>
      <c r="C43" s="2">
        <v>14</v>
      </c>
    </row>
    <row r="44" spans="1:3" x14ac:dyDescent="0.25">
      <c r="A44" t="s">
        <v>73</v>
      </c>
      <c r="B44" s="2" t="s">
        <v>74</v>
      </c>
      <c r="C44" s="2">
        <v>4</v>
      </c>
    </row>
    <row r="45" spans="1:3" x14ac:dyDescent="0.25">
      <c r="A45" t="s">
        <v>98</v>
      </c>
      <c r="B45" s="2" t="s">
        <v>99</v>
      </c>
      <c r="C45" s="2">
        <v>1</v>
      </c>
    </row>
    <row r="46" spans="1:3" x14ac:dyDescent="0.25">
      <c r="A46" t="s">
        <v>75</v>
      </c>
      <c r="B46" s="2" t="s">
        <v>76</v>
      </c>
      <c r="C46" s="2">
        <v>11</v>
      </c>
    </row>
    <row r="47" spans="1:3" x14ac:dyDescent="0.25">
      <c r="A47" t="s">
        <v>100</v>
      </c>
      <c r="B47" s="2" t="s">
        <v>101</v>
      </c>
      <c r="C47" s="2">
        <v>5</v>
      </c>
    </row>
    <row r="48" spans="1:3" x14ac:dyDescent="0.25">
      <c r="A48" t="s">
        <v>77</v>
      </c>
      <c r="B48" s="2" t="s">
        <v>78</v>
      </c>
      <c r="C48" s="2">
        <v>10</v>
      </c>
    </row>
    <row r="49" spans="1:3" x14ac:dyDescent="0.25">
      <c r="A49" t="s">
        <v>79</v>
      </c>
      <c r="B49" s="2" t="s">
        <v>80</v>
      </c>
      <c r="C49" s="2">
        <v>15</v>
      </c>
    </row>
    <row r="50" spans="1:3" x14ac:dyDescent="0.25">
      <c r="A50" t="s">
        <v>83</v>
      </c>
      <c r="B50" s="2" t="s">
        <v>84</v>
      </c>
      <c r="C50" s="2">
        <v>7</v>
      </c>
    </row>
    <row r="51" spans="1:3" x14ac:dyDescent="0.25">
      <c r="A51" t="s">
        <v>85</v>
      </c>
      <c r="B51" s="2" t="s">
        <v>86</v>
      </c>
      <c r="C51" s="2">
        <v>54</v>
      </c>
    </row>
    <row r="52" spans="1:3" x14ac:dyDescent="0.25">
      <c r="A52" t="s">
        <v>87</v>
      </c>
      <c r="B52" s="2" t="s">
        <v>88</v>
      </c>
      <c r="C52" s="2">
        <v>94</v>
      </c>
    </row>
    <row r="53" spans="1:3" x14ac:dyDescent="0.25">
      <c r="A53" t="s">
        <v>91</v>
      </c>
      <c r="B53" s="2" t="s">
        <v>92</v>
      </c>
      <c r="C53" s="2">
        <v>11</v>
      </c>
    </row>
    <row r="54" spans="1:3" x14ac:dyDescent="0.25">
      <c r="B54" s="2"/>
      <c r="C54" s="2"/>
    </row>
    <row r="55" spans="1:3" x14ac:dyDescent="0.25">
      <c r="A55" s="3" t="s">
        <v>93</v>
      </c>
      <c r="B55" s="3"/>
      <c r="C55" s="3"/>
    </row>
    <row r="56" spans="1:3" x14ac:dyDescent="0.25">
      <c r="A56" s="5" t="str">
        <f>HYPERLINK("#Contents!A1", "Return to Contents")</f>
        <v>Return to Contents</v>
      </c>
      <c r="B56" s="4"/>
      <c r="C5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8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104</v>
      </c>
      <c r="B1" s="7"/>
      <c r="C1" s="7"/>
    </row>
    <row r="2" spans="1:3" x14ac:dyDescent="0.25">
      <c r="A2" s="8" t="s">
        <v>105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409</v>
      </c>
      <c r="C4" s="2">
        <v>412</v>
      </c>
    </row>
    <row r="5" spans="1:3" x14ac:dyDescent="0.25">
      <c r="A5" t="s">
        <v>6</v>
      </c>
      <c r="B5" s="2">
        <v>695</v>
      </c>
      <c r="C5" s="2">
        <v>703</v>
      </c>
    </row>
    <row r="6" spans="1:3" x14ac:dyDescent="0.25">
      <c r="A6" t="s">
        <v>7</v>
      </c>
      <c r="B6" s="2">
        <v>74</v>
      </c>
      <c r="C6" s="2">
        <v>74</v>
      </c>
    </row>
    <row r="7" spans="1:3" x14ac:dyDescent="0.25">
      <c r="A7" t="s">
        <v>8</v>
      </c>
      <c r="B7" s="2">
        <v>183</v>
      </c>
      <c r="C7" s="2">
        <v>187</v>
      </c>
    </row>
    <row r="8" spans="1:3" x14ac:dyDescent="0.25">
      <c r="A8" t="s">
        <v>9</v>
      </c>
      <c r="B8" s="2">
        <v>13</v>
      </c>
      <c r="C8" s="2">
        <v>13</v>
      </c>
    </row>
    <row r="9" spans="1:3" x14ac:dyDescent="0.25">
      <c r="A9" t="s">
        <v>10</v>
      </c>
      <c r="B9" s="2">
        <v>43</v>
      </c>
      <c r="C9" s="2">
        <v>44</v>
      </c>
    </row>
    <row r="10" spans="1:3" x14ac:dyDescent="0.25">
      <c r="A10" t="s">
        <v>11</v>
      </c>
      <c r="B10" s="2">
        <v>35</v>
      </c>
      <c r="C10" s="2">
        <v>36</v>
      </c>
    </row>
    <row r="11" spans="1:3" x14ac:dyDescent="0.25">
      <c r="A11" t="s">
        <v>12</v>
      </c>
      <c r="B11" s="2">
        <v>25</v>
      </c>
      <c r="C11" s="2">
        <v>26</v>
      </c>
    </row>
    <row r="12" spans="1:3" x14ac:dyDescent="0.25">
      <c r="A12" t="s">
        <v>13</v>
      </c>
      <c r="B12" s="2">
        <v>681</v>
      </c>
      <c r="C12" s="2">
        <v>684</v>
      </c>
    </row>
    <row r="13" spans="1:3" x14ac:dyDescent="0.25">
      <c r="A13" t="s">
        <v>14</v>
      </c>
      <c r="B13" s="2">
        <v>21</v>
      </c>
      <c r="C13" s="2">
        <v>21</v>
      </c>
    </row>
    <row r="14" spans="1:3" x14ac:dyDescent="0.25">
      <c r="A14" t="s">
        <v>15</v>
      </c>
      <c r="B14" s="2">
        <v>29</v>
      </c>
      <c r="C14" s="2">
        <v>30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35</v>
      </c>
    </row>
    <row r="18" spans="1:3" x14ac:dyDescent="0.25">
      <c r="A18" t="s">
        <v>21</v>
      </c>
      <c r="B18" s="2" t="s">
        <v>22</v>
      </c>
      <c r="C18" s="2">
        <v>40</v>
      </c>
    </row>
    <row r="19" spans="1:3" x14ac:dyDescent="0.25">
      <c r="A19" t="s">
        <v>23</v>
      </c>
      <c r="B19" s="2" t="s">
        <v>24</v>
      </c>
      <c r="C19" s="2">
        <v>21</v>
      </c>
    </row>
    <row r="20" spans="1:3" x14ac:dyDescent="0.25">
      <c r="A20" t="s">
        <v>25</v>
      </c>
      <c r="B20" s="2" t="s">
        <v>26</v>
      </c>
      <c r="C20" s="2">
        <v>121</v>
      </c>
    </row>
    <row r="21" spans="1:3" x14ac:dyDescent="0.25">
      <c r="A21" t="s">
        <v>106</v>
      </c>
      <c r="B21" s="2" t="s">
        <v>107</v>
      </c>
      <c r="C21" s="2">
        <v>53</v>
      </c>
    </row>
    <row r="22" spans="1:3" x14ac:dyDescent="0.25">
      <c r="A22" t="s">
        <v>108</v>
      </c>
      <c r="B22" s="2" t="s">
        <v>109</v>
      </c>
      <c r="C22" s="2">
        <v>1</v>
      </c>
    </row>
    <row r="23" spans="1:3" x14ac:dyDescent="0.25">
      <c r="A23" t="s">
        <v>27</v>
      </c>
      <c r="B23" s="2" t="s">
        <v>28</v>
      </c>
      <c r="C23" s="2">
        <v>5</v>
      </c>
    </row>
    <row r="24" spans="1:3" x14ac:dyDescent="0.25">
      <c r="A24" t="s">
        <v>29</v>
      </c>
      <c r="B24" s="2" t="s">
        <v>30</v>
      </c>
      <c r="C24" s="2">
        <v>41</v>
      </c>
    </row>
    <row r="25" spans="1:3" x14ac:dyDescent="0.25">
      <c r="A25" t="s">
        <v>31</v>
      </c>
      <c r="B25" s="2" t="s">
        <v>32</v>
      </c>
      <c r="C25" s="2">
        <v>36</v>
      </c>
    </row>
    <row r="26" spans="1:3" x14ac:dyDescent="0.25">
      <c r="A26" t="s">
        <v>33</v>
      </c>
      <c r="B26" s="2" t="s">
        <v>34</v>
      </c>
      <c r="C26" s="2">
        <v>18</v>
      </c>
    </row>
    <row r="27" spans="1:3" x14ac:dyDescent="0.25">
      <c r="A27" t="s">
        <v>35</v>
      </c>
      <c r="B27" s="2" t="s">
        <v>36</v>
      </c>
      <c r="C27" s="2">
        <v>8</v>
      </c>
    </row>
    <row r="28" spans="1:3" x14ac:dyDescent="0.25">
      <c r="A28" t="s">
        <v>37</v>
      </c>
      <c r="B28" s="2" t="s">
        <v>38</v>
      </c>
      <c r="C28" s="2">
        <v>28</v>
      </c>
    </row>
    <row r="29" spans="1:3" x14ac:dyDescent="0.25">
      <c r="A29" t="s">
        <v>39</v>
      </c>
      <c r="B29" s="2" t="s">
        <v>40</v>
      </c>
      <c r="C29" s="2">
        <v>6</v>
      </c>
    </row>
    <row r="30" spans="1:3" x14ac:dyDescent="0.25">
      <c r="A30" t="s">
        <v>41</v>
      </c>
      <c r="B30" s="2" t="s">
        <v>42</v>
      </c>
      <c r="C30" s="2">
        <v>4</v>
      </c>
    </row>
    <row r="31" spans="1:3" x14ac:dyDescent="0.25">
      <c r="A31" t="s">
        <v>43</v>
      </c>
      <c r="B31" s="2" t="s">
        <v>44</v>
      </c>
      <c r="C31" s="2">
        <v>11</v>
      </c>
    </row>
    <row r="32" spans="1:3" x14ac:dyDescent="0.25">
      <c r="A32" t="s">
        <v>45</v>
      </c>
      <c r="B32" s="2" t="s">
        <v>46</v>
      </c>
      <c r="C32" s="2">
        <v>2</v>
      </c>
    </row>
    <row r="33" spans="1:3" x14ac:dyDescent="0.25">
      <c r="A33" t="s">
        <v>47</v>
      </c>
      <c r="B33" s="2" t="s">
        <v>48</v>
      </c>
      <c r="C33" s="2">
        <v>4</v>
      </c>
    </row>
    <row r="34" spans="1:3" x14ac:dyDescent="0.25">
      <c r="A34" t="s">
        <v>49</v>
      </c>
      <c r="B34" s="2" t="s">
        <v>50</v>
      </c>
      <c r="C34" s="2">
        <v>109</v>
      </c>
    </row>
    <row r="35" spans="1:3" x14ac:dyDescent="0.25">
      <c r="A35" t="s">
        <v>51</v>
      </c>
      <c r="B35" s="2" t="s">
        <v>52</v>
      </c>
      <c r="C35" s="2">
        <v>60</v>
      </c>
    </row>
    <row r="36" spans="1:3" x14ac:dyDescent="0.25">
      <c r="A36" t="s">
        <v>53</v>
      </c>
      <c r="B36" s="2" t="s">
        <v>54</v>
      </c>
      <c r="C36" s="2">
        <v>2</v>
      </c>
    </row>
    <row r="37" spans="1:3" x14ac:dyDescent="0.25">
      <c r="A37" t="s">
        <v>55</v>
      </c>
      <c r="B37" s="2" t="s">
        <v>56</v>
      </c>
      <c r="C37" s="2">
        <v>6</v>
      </c>
    </row>
    <row r="38" spans="1:3" x14ac:dyDescent="0.25">
      <c r="A38" t="s">
        <v>57</v>
      </c>
      <c r="B38" s="2" t="s">
        <v>58</v>
      </c>
      <c r="C38" s="2">
        <v>7</v>
      </c>
    </row>
    <row r="39" spans="1:3" x14ac:dyDescent="0.25">
      <c r="A39" t="s">
        <v>59</v>
      </c>
      <c r="B39" s="2" t="s">
        <v>60</v>
      </c>
      <c r="C39" s="2">
        <v>113</v>
      </c>
    </row>
    <row r="40" spans="1:3" x14ac:dyDescent="0.25">
      <c r="A40" t="s">
        <v>61</v>
      </c>
      <c r="B40" s="2" t="s">
        <v>62</v>
      </c>
      <c r="C40" s="2">
        <v>92</v>
      </c>
    </row>
    <row r="41" spans="1:3" x14ac:dyDescent="0.25">
      <c r="A41" t="s">
        <v>63</v>
      </c>
      <c r="B41" s="2" t="s">
        <v>64</v>
      </c>
      <c r="C41" s="2">
        <v>24</v>
      </c>
    </row>
    <row r="42" spans="1:3" x14ac:dyDescent="0.25">
      <c r="A42" t="s">
        <v>65</v>
      </c>
      <c r="B42" s="2" t="s">
        <v>66</v>
      </c>
      <c r="C42" s="2">
        <v>3</v>
      </c>
    </row>
    <row r="43" spans="1:3" x14ac:dyDescent="0.25">
      <c r="A43" t="s">
        <v>67</v>
      </c>
      <c r="B43" s="2" t="s">
        <v>68</v>
      </c>
      <c r="C43" s="2">
        <v>5</v>
      </c>
    </row>
    <row r="44" spans="1:3" x14ac:dyDescent="0.25">
      <c r="A44" t="s">
        <v>69</v>
      </c>
      <c r="B44" s="2" t="s">
        <v>70</v>
      </c>
      <c r="C44" s="2">
        <v>1</v>
      </c>
    </row>
    <row r="45" spans="1:3" x14ac:dyDescent="0.25">
      <c r="A45" t="s">
        <v>71</v>
      </c>
      <c r="B45" s="2" t="s">
        <v>72</v>
      </c>
      <c r="C45" s="2">
        <v>12</v>
      </c>
    </row>
    <row r="46" spans="1:3" x14ac:dyDescent="0.25">
      <c r="A46" t="s">
        <v>73</v>
      </c>
      <c r="B46" s="2" t="s">
        <v>74</v>
      </c>
      <c r="C46" s="2">
        <v>11</v>
      </c>
    </row>
    <row r="47" spans="1:3" x14ac:dyDescent="0.25">
      <c r="A47" t="s">
        <v>75</v>
      </c>
      <c r="B47" s="2" t="s">
        <v>76</v>
      </c>
      <c r="C47" s="2">
        <v>7</v>
      </c>
    </row>
    <row r="48" spans="1:3" x14ac:dyDescent="0.25">
      <c r="A48" t="s">
        <v>100</v>
      </c>
      <c r="B48" s="2" t="s">
        <v>101</v>
      </c>
      <c r="C48" s="2">
        <v>18</v>
      </c>
    </row>
    <row r="49" spans="1:3" x14ac:dyDescent="0.25">
      <c r="A49" t="s">
        <v>77</v>
      </c>
      <c r="B49" s="2" t="s">
        <v>78</v>
      </c>
      <c r="C49" s="2">
        <v>14</v>
      </c>
    </row>
    <row r="50" spans="1:3" x14ac:dyDescent="0.25">
      <c r="A50" t="s">
        <v>79</v>
      </c>
      <c r="B50" s="2" t="s">
        <v>80</v>
      </c>
      <c r="C50" s="2">
        <v>17</v>
      </c>
    </row>
    <row r="51" spans="1:3" x14ac:dyDescent="0.25">
      <c r="A51" t="s">
        <v>81</v>
      </c>
      <c r="B51" s="2" t="s">
        <v>82</v>
      </c>
      <c r="C51" s="2">
        <v>1</v>
      </c>
    </row>
    <row r="52" spans="1:3" x14ac:dyDescent="0.25">
      <c r="A52" t="s">
        <v>83</v>
      </c>
      <c r="B52" s="2" t="s">
        <v>84</v>
      </c>
      <c r="C52" s="2">
        <v>11</v>
      </c>
    </row>
    <row r="53" spans="1:3" x14ac:dyDescent="0.25">
      <c r="A53" t="s">
        <v>85</v>
      </c>
      <c r="B53" s="2" t="s">
        <v>86</v>
      </c>
      <c r="C53" s="2">
        <v>51</v>
      </c>
    </row>
    <row r="54" spans="1:3" x14ac:dyDescent="0.25">
      <c r="A54" t="s">
        <v>87</v>
      </c>
      <c r="B54" s="2" t="s">
        <v>88</v>
      </c>
      <c r="C54" s="2">
        <v>109</v>
      </c>
    </row>
    <row r="55" spans="1:3" x14ac:dyDescent="0.25">
      <c r="A55" t="s">
        <v>91</v>
      </c>
      <c r="B55" s="2" t="s">
        <v>92</v>
      </c>
      <c r="C55" s="2">
        <v>8</v>
      </c>
    </row>
    <row r="56" spans="1:3" x14ac:dyDescent="0.25">
      <c r="B56" s="2"/>
      <c r="C56" s="2"/>
    </row>
    <row r="57" spans="1:3" x14ac:dyDescent="0.25">
      <c r="A57" s="3" t="s">
        <v>93</v>
      </c>
      <c r="B57" s="3"/>
      <c r="C57" s="3"/>
    </row>
    <row r="58" spans="1:3" x14ac:dyDescent="0.25">
      <c r="A58" s="5" t="str">
        <f>HYPERLINK("#Contents!A1", "Return to Contents")</f>
        <v>Return to Contents</v>
      </c>
      <c r="B58" s="4"/>
      <c r="C58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8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110</v>
      </c>
      <c r="B1" s="7"/>
      <c r="C1" s="7"/>
    </row>
    <row r="2" spans="1:3" x14ac:dyDescent="0.25">
      <c r="A2" s="8" t="s">
        <v>111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426</v>
      </c>
      <c r="C4" s="2">
        <v>432</v>
      </c>
    </row>
    <row r="5" spans="1:3" x14ac:dyDescent="0.25">
      <c r="A5" t="s">
        <v>6</v>
      </c>
      <c r="B5" s="2">
        <v>688</v>
      </c>
      <c r="C5" s="2">
        <v>695</v>
      </c>
    </row>
    <row r="6" spans="1:3" x14ac:dyDescent="0.25">
      <c r="A6" t="s">
        <v>7</v>
      </c>
      <c r="B6" s="2">
        <v>142</v>
      </c>
      <c r="C6" s="2">
        <v>143</v>
      </c>
    </row>
    <row r="7" spans="1:3" x14ac:dyDescent="0.25">
      <c r="A7" t="s">
        <v>8</v>
      </c>
      <c r="B7" s="2">
        <v>154</v>
      </c>
      <c r="C7" s="2">
        <v>158</v>
      </c>
    </row>
    <row r="8" spans="1:3" x14ac:dyDescent="0.25">
      <c r="A8" t="s">
        <v>9</v>
      </c>
      <c r="B8" s="2">
        <v>20</v>
      </c>
      <c r="C8" s="2">
        <v>20</v>
      </c>
    </row>
    <row r="9" spans="1:3" x14ac:dyDescent="0.25">
      <c r="A9" t="s">
        <v>10</v>
      </c>
      <c r="B9" s="2">
        <v>39</v>
      </c>
      <c r="C9" s="2">
        <v>39</v>
      </c>
    </row>
    <row r="10" spans="1:3" x14ac:dyDescent="0.25">
      <c r="A10" t="s">
        <v>11</v>
      </c>
      <c r="B10" s="2">
        <v>29</v>
      </c>
      <c r="C10" s="2">
        <v>29</v>
      </c>
    </row>
    <row r="11" spans="1:3" x14ac:dyDescent="0.25">
      <c r="A11" t="s">
        <v>12</v>
      </c>
      <c r="B11" s="2">
        <v>24</v>
      </c>
      <c r="C11" s="2">
        <v>24</v>
      </c>
    </row>
    <row r="12" spans="1:3" x14ac:dyDescent="0.25">
      <c r="A12" t="s">
        <v>13</v>
      </c>
      <c r="B12" s="2">
        <v>653</v>
      </c>
      <c r="C12" s="2">
        <v>660</v>
      </c>
    </row>
    <row r="13" spans="1:3" x14ac:dyDescent="0.25">
      <c r="A13" t="s">
        <v>14</v>
      </c>
      <c r="B13" s="2">
        <v>2</v>
      </c>
      <c r="C13" s="2">
        <v>2</v>
      </c>
    </row>
    <row r="14" spans="1:3" x14ac:dyDescent="0.25">
      <c r="A14" t="s">
        <v>15</v>
      </c>
      <c r="B14" s="2">
        <v>51</v>
      </c>
      <c r="C14" s="2">
        <v>52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38</v>
      </c>
    </row>
    <row r="18" spans="1:3" x14ac:dyDescent="0.25">
      <c r="A18" t="s">
        <v>21</v>
      </c>
      <c r="B18" s="2" t="s">
        <v>22</v>
      </c>
      <c r="C18" s="2">
        <v>30</v>
      </c>
    </row>
    <row r="19" spans="1:3" x14ac:dyDescent="0.25">
      <c r="A19" t="s">
        <v>23</v>
      </c>
      <c r="B19" s="2" t="s">
        <v>24</v>
      </c>
      <c r="C19" s="2">
        <v>20</v>
      </c>
    </row>
    <row r="20" spans="1:3" x14ac:dyDescent="0.25">
      <c r="A20" t="s">
        <v>25</v>
      </c>
      <c r="B20" s="2" t="s">
        <v>26</v>
      </c>
      <c r="C20" s="2">
        <v>132</v>
      </c>
    </row>
    <row r="21" spans="1:3" x14ac:dyDescent="0.25">
      <c r="A21" t="s">
        <v>106</v>
      </c>
      <c r="B21" s="2" t="s">
        <v>107</v>
      </c>
      <c r="C21" s="2">
        <v>9</v>
      </c>
    </row>
    <row r="22" spans="1:3" x14ac:dyDescent="0.25">
      <c r="A22" t="s">
        <v>108</v>
      </c>
      <c r="B22" s="2" t="s">
        <v>109</v>
      </c>
      <c r="C22" s="2">
        <v>1</v>
      </c>
    </row>
    <row r="23" spans="1:3" x14ac:dyDescent="0.25">
      <c r="A23" t="s">
        <v>27</v>
      </c>
      <c r="B23" s="2" t="s">
        <v>28</v>
      </c>
      <c r="C23" s="2">
        <v>12</v>
      </c>
    </row>
    <row r="24" spans="1:3" x14ac:dyDescent="0.25">
      <c r="A24" t="s">
        <v>29</v>
      </c>
      <c r="B24" s="2" t="s">
        <v>30</v>
      </c>
      <c r="C24" s="2">
        <v>30</v>
      </c>
    </row>
    <row r="25" spans="1:3" x14ac:dyDescent="0.25">
      <c r="A25" t="s">
        <v>31</v>
      </c>
      <c r="B25" s="2" t="s">
        <v>32</v>
      </c>
      <c r="C25" s="2">
        <v>58</v>
      </c>
    </row>
    <row r="26" spans="1:3" x14ac:dyDescent="0.25">
      <c r="A26" t="s">
        <v>33</v>
      </c>
      <c r="B26" s="2" t="s">
        <v>34</v>
      </c>
      <c r="C26" s="2">
        <v>12</v>
      </c>
    </row>
    <row r="27" spans="1:3" x14ac:dyDescent="0.25">
      <c r="A27" t="s">
        <v>35</v>
      </c>
      <c r="B27" s="2" t="s">
        <v>36</v>
      </c>
      <c r="C27" s="2">
        <v>4</v>
      </c>
    </row>
    <row r="28" spans="1:3" x14ac:dyDescent="0.25">
      <c r="A28" t="s">
        <v>37</v>
      </c>
      <c r="B28" s="2" t="s">
        <v>38</v>
      </c>
      <c r="C28" s="2">
        <v>21</v>
      </c>
    </row>
    <row r="29" spans="1:3" x14ac:dyDescent="0.25">
      <c r="A29" t="s">
        <v>39</v>
      </c>
      <c r="B29" s="2" t="s">
        <v>40</v>
      </c>
      <c r="C29" s="2">
        <v>7</v>
      </c>
    </row>
    <row r="30" spans="1:3" x14ac:dyDescent="0.25">
      <c r="A30" t="s">
        <v>41</v>
      </c>
      <c r="B30" s="2" t="s">
        <v>42</v>
      </c>
      <c r="C30" s="2">
        <v>4</v>
      </c>
    </row>
    <row r="31" spans="1:3" x14ac:dyDescent="0.25">
      <c r="A31" t="s">
        <v>43</v>
      </c>
      <c r="B31" s="2" t="s">
        <v>44</v>
      </c>
      <c r="C31" s="2">
        <v>6</v>
      </c>
    </row>
    <row r="32" spans="1:3" x14ac:dyDescent="0.25">
      <c r="A32" t="s">
        <v>45</v>
      </c>
      <c r="B32" s="2" t="s">
        <v>46</v>
      </c>
      <c r="C32" s="2">
        <v>4</v>
      </c>
    </row>
    <row r="33" spans="1:3" x14ac:dyDescent="0.25">
      <c r="A33" t="s">
        <v>49</v>
      </c>
      <c r="B33" s="2" t="s">
        <v>50</v>
      </c>
      <c r="C33" s="2">
        <v>97</v>
      </c>
    </row>
    <row r="34" spans="1:3" x14ac:dyDescent="0.25">
      <c r="A34" t="s">
        <v>51</v>
      </c>
      <c r="B34" s="2" t="s">
        <v>52</v>
      </c>
      <c r="C34" s="2">
        <v>62</v>
      </c>
    </row>
    <row r="35" spans="1:3" x14ac:dyDescent="0.25">
      <c r="A35" t="s">
        <v>53</v>
      </c>
      <c r="B35" s="2" t="s">
        <v>54</v>
      </c>
      <c r="C35" s="2">
        <v>6</v>
      </c>
    </row>
    <row r="36" spans="1:3" x14ac:dyDescent="0.25">
      <c r="A36" t="s">
        <v>55</v>
      </c>
      <c r="B36" s="2" t="s">
        <v>56</v>
      </c>
      <c r="C36" s="2">
        <v>8</v>
      </c>
    </row>
    <row r="37" spans="1:3" x14ac:dyDescent="0.25">
      <c r="A37" t="s">
        <v>57</v>
      </c>
      <c r="B37" s="2" t="s">
        <v>58</v>
      </c>
      <c r="C37" s="2">
        <v>7</v>
      </c>
    </row>
    <row r="38" spans="1:3" x14ac:dyDescent="0.25">
      <c r="A38" t="s">
        <v>59</v>
      </c>
      <c r="B38" s="2" t="s">
        <v>60</v>
      </c>
      <c r="C38" s="2">
        <v>108</v>
      </c>
    </row>
    <row r="39" spans="1:3" x14ac:dyDescent="0.25">
      <c r="A39" t="s">
        <v>61</v>
      </c>
      <c r="B39" s="2" t="s">
        <v>62</v>
      </c>
      <c r="C39" s="2">
        <v>105</v>
      </c>
    </row>
    <row r="40" spans="1:3" x14ac:dyDescent="0.25">
      <c r="A40" t="s">
        <v>63</v>
      </c>
      <c r="B40" s="2" t="s">
        <v>64</v>
      </c>
      <c r="C40" s="2">
        <v>31</v>
      </c>
    </row>
    <row r="41" spans="1:3" x14ac:dyDescent="0.25">
      <c r="A41" t="s">
        <v>65</v>
      </c>
      <c r="B41" s="2" t="s">
        <v>66</v>
      </c>
      <c r="C41" s="2">
        <v>5</v>
      </c>
    </row>
    <row r="42" spans="1:3" x14ac:dyDescent="0.25">
      <c r="A42" t="s">
        <v>67</v>
      </c>
      <c r="B42" s="2" t="s">
        <v>68</v>
      </c>
      <c r="C42" s="2">
        <v>13</v>
      </c>
    </row>
    <row r="43" spans="1:3" x14ac:dyDescent="0.25">
      <c r="A43" t="s">
        <v>69</v>
      </c>
      <c r="B43" s="2" t="s">
        <v>70</v>
      </c>
      <c r="C43" s="2">
        <v>3</v>
      </c>
    </row>
    <row r="44" spans="1:3" x14ac:dyDescent="0.25">
      <c r="A44" t="s">
        <v>71</v>
      </c>
      <c r="B44" s="2" t="s">
        <v>72</v>
      </c>
      <c r="C44" s="2">
        <v>11</v>
      </c>
    </row>
    <row r="45" spans="1:3" x14ac:dyDescent="0.25">
      <c r="A45" t="s">
        <v>73</v>
      </c>
      <c r="B45" s="2" t="s">
        <v>74</v>
      </c>
      <c r="C45" s="2">
        <v>10</v>
      </c>
    </row>
    <row r="46" spans="1:3" x14ac:dyDescent="0.25">
      <c r="A46" t="s">
        <v>98</v>
      </c>
      <c r="B46" s="2" t="s">
        <v>99</v>
      </c>
      <c r="C46" s="2">
        <v>1</v>
      </c>
    </row>
    <row r="47" spans="1:3" x14ac:dyDescent="0.25">
      <c r="A47" t="s">
        <v>75</v>
      </c>
      <c r="B47" s="2" t="s">
        <v>76</v>
      </c>
      <c r="C47" s="2">
        <v>2</v>
      </c>
    </row>
    <row r="48" spans="1:3" x14ac:dyDescent="0.25">
      <c r="A48" t="s">
        <v>100</v>
      </c>
      <c r="B48" s="2" t="s">
        <v>101</v>
      </c>
      <c r="C48" s="2">
        <v>28</v>
      </c>
    </row>
    <row r="49" spans="1:3" x14ac:dyDescent="0.25">
      <c r="A49" t="s">
        <v>77</v>
      </c>
      <c r="B49" s="2" t="s">
        <v>78</v>
      </c>
      <c r="C49" s="2">
        <v>11</v>
      </c>
    </row>
    <row r="50" spans="1:3" x14ac:dyDescent="0.25">
      <c r="A50" t="s">
        <v>79</v>
      </c>
      <c r="B50" s="2" t="s">
        <v>80</v>
      </c>
      <c r="C50" s="2">
        <v>16</v>
      </c>
    </row>
    <row r="51" spans="1:3" x14ac:dyDescent="0.25">
      <c r="A51" t="s">
        <v>81</v>
      </c>
      <c r="B51" s="2" t="s">
        <v>82</v>
      </c>
      <c r="C51" s="2">
        <v>2</v>
      </c>
    </row>
    <row r="52" spans="1:3" x14ac:dyDescent="0.25">
      <c r="A52" t="s">
        <v>83</v>
      </c>
      <c r="B52" s="2" t="s">
        <v>84</v>
      </c>
      <c r="C52" s="2">
        <v>18</v>
      </c>
    </row>
    <row r="53" spans="1:3" x14ac:dyDescent="0.25">
      <c r="A53" t="s">
        <v>85</v>
      </c>
      <c r="B53" s="2" t="s">
        <v>86</v>
      </c>
      <c r="C53" s="2">
        <v>51</v>
      </c>
    </row>
    <row r="54" spans="1:3" x14ac:dyDescent="0.25">
      <c r="A54" t="s">
        <v>87</v>
      </c>
      <c r="B54" s="2" t="s">
        <v>88</v>
      </c>
      <c r="C54" s="2">
        <v>136</v>
      </c>
    </row>
    <row r="55" spans="1:3" x14ac:dyDescent="0.25">
      <c r="A55" t="s">
        <v>91</v>
      </c>
      <c r="B55" s="2" t="s">
        <v>92</v>
      </c>
      <c r="C55" s="2">
        <v>8</v>
      </c>
    </row>
    <row r="56" spans="1:3" x14ac:dyDescent="0.25">
      <c r="B56" s="2"/>
      <c r="C56" s="2"/>
    </row>
    <row r="57" spans="1:3" x14ac:dyDescent="0.25">
      <c r="A57" s="3" t="s">
        <v>93</v>
      </c>
      <c r="B57" s="3"/>
      <c r="C57" s="3"/>
    </row>
    <row r="58" spans="1:3" x14ac:dyDescent="0.25">
      <c r="A58" s="5" t="str">
        <f>HYPERLINK("#Contents!A1", "Return to Contents")</f>
        <v>Return to Contents</v>
      </c>
      <c r="B58" s="4"/>
      <c r="C58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5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112</v>
      </c>
      <c r="B1" s="7"/>
      <c r="C1" s="7"/>
    </row>
    <row r="2" spans="1:3" x14ac:dyDescent="0.25">
      <c r="A2" s="8" t="s">
        <v>113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386</v>
      </c>
      <c r="C4" s="2">
        <v>388</v>
      </c>
    </row>
    <row r="5" spans="1:3" x14ac:dyDescent="0.25">
      <c r="A5" t="s">
        <v>6</v>
      </c>
      <c r="B5" s="2">
        <v>619</v>
      </c>
      <c r="C5" s="2">
        <v>634</v>
      </c>
    </row>
    <row r="6" spans="1:3" x14ac:dyDescent="0.25">
      <c r="A6" t="s">
        <v>7</v>
      </c>
      <c r="B6" s="2">
        <v>79</v>
      </c>
      <c r="C6" s="2">
        <v>79</v>
      </c>
    </row>
    <row r="7" spans="1:3" x14ac:dyDescent="0.25">
      <c r="A7" t="s">
        <v>8</v>
      </c>
      <c r="B7" s="2">
        <v>115</v>
      </c>
      <c r="C7" s="2">
        <v>123</v>
      </c>
    </row>
    <row r="8" spans="1:3" x14ac:dyDescent="0.25">
      <c r="A8" t="s">
        <v>9</v>
      </c>
      <c r="B8" s="2">
        <v>18</v>
      </c>
      <c r="C8" s="2">
        <v>18</v>
      </c>
    </row>
    <row r="9" spans="1:3" x14ac:dyDescent="0.25">
      <c r="A9" t="s">
        <v>10</v>
      </c>
      <c r="B9" s="2">
        <v>36</v>
      </c>
      <c r="C9" s="2">
        <v>37</v>
      </c>
    </row>
    <row r="10" spans="1:3" x14ac:dyDescent="0.25">
      <c r="A10" t="s">
        <v>11</v>
      </c>
      <c r="B10" s="2">
        <v>27</v>
      </c>
      <c r="C10" s="2">
        <v>28</v>
      </c>
    </row>
    <row r="11" spans="1:3" x14ac:dyDescent="0.25">
      <c r="A11" t="s">
        <v>12</v>
      </c>
      <c r="B11" s="2">
        <v>19</v>
      </c>
      <c r="C11" s="2">
        <v>19</v>
      </c>
    </row>
    <row r="12" spans="1:3" x14ac:dyDescent="0.25">
      <c r="A12" t="s">
        <v>13</v>
      </c>
      <c r="B12" s="2">
        <v>668</v>
      </c>
      <c r="C12" s="2">
        <v>674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42</v>
      </c>
      <c r="C14" s="2">
        <v>43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39</v>
      </c>
    </row>
    <row r="18" spans="1:3" x14ac:dyDescent="0.25">
      <c r="A18" t="s">
        <v>21</v>
      </c>
      <c r="B18" s="2" t="s">
        <v>22</v>
      </c>
      <c r="C18" s="2">
        <v>18</v>
      </c>
    </row>
    <row r="19" spans="1:3" x14ac:dyDescent="0.25">
      <c r="A19" t="s">
        <v>23</v>
      </c>
      <c r="B19" s="2" t="s">
        <v>24</v>
      </c>
      <c r="C19" s="2">
        <v>22</v>
      </c>
    </row>
    <row r="20" spans="1:3" x14ac:dyDescent="0.25">
      <c r="A20" t="s">
        <v>25</v>
      </c>
      <c r="B20" s="2" t="s">
        <v>26</v>
      </c>
      <c r="C20" s="2">
        <v>124</v>
      </c>
    </row>
    <row r="21" spans="1:3" x14ac:dyDescent="0.25">
      <c r="A21" t="s">
        <v>114</v>
      </c>
      <c r="B21" s="2" t="s">
        <v>115</v>
      </c>
      <c r="C21" s="2">
        <v>2</v>
      </c>
    </row>
    <row r="22" spans="1:3" x14ac:dyDescent="0.25">
      <c r="A22" t="s">
        <v>27</v>
      </c>
      <c r="B22" s="2" t="s">
        <v>28</v>
      </c>
      <c r="C22" s="2">
        <v>12</v>
      </c>
    </row>
    <row r="23" spans="1:3" x14ac:dyDescent="0.25">
      <c r="A23" t="s">
        <v>29</v>
      </c>
      <c r="B23" s="2" t="s">
        <v>30</v>
      </c>
      <c r="C23" s="2">
        <v>32</v>
      </c>
    </row>
    <row r="24" spans="1:3" x14ac:dyDescent="0.25">
      <c r="A24" t="s">
        <v>31</v>
      </c>
      <c r="B24" s="2" t="s">
        <v>32</v>
      </c>
      <c r="C24" s="2">
        <v>3</v>
      </c>
    </row>
    <row r="25" spans="1:3" x14ac:dyDescent="0.25">
      <c r="A25" t="s">
        <v>33</v>
      </c>
      <c r="B25" s="2" t="s">
        <v>34</v>
      </c>
      <c r="C25" s="2">
        <v>14</v>
      </c>
    </row>
    <row r="26" spans="1:3" x14ac:dyDescent="0.25">
      <c r="A26" t="s">
        <v>35</v>
      </c>
      <c r="B26" s="2" t="s">
        <v>36</v>
      </c>
      <c r="C26" s="2">
        <v>6</v>
      </c>
    </row>
    <row r="27" spans="1:3" x14ac:dyDescent="0.25">
      <c r="A27" t="s">
        <v>37</v>
      </c>
      <c r="B27" s="2" t="s">
        <v>38</v>
      </c>
      <c r="C27" s="2">
        <v>33</v>
      </c>
    </row>
    <row r="28" spans="1:3" x14ac:dyDescent="0.25">
      <c r="A28" t="s">
        <v>39</v>
      </c>
      <c r="B28" s="2" t="s">
        <v>40</v>
      </c>
      <c r="C28" s="2">
        <v>7</v>
      </c>
    </row>
    <row r="29" spans="1:3" x14ac:dyDescent="0.25">
      <c r="A29" t="s">
        <v>41</v>
      </c>
      <c r="B29" s="2" t="s">
        <v>42</v>
      </c>
      <c r="C29" s="2">
        <v>3</v>
      </c>
    </row>
    <row r="30" spans="1:3" x14ac:dyDescent="0.25">
      <c r="A30" t="s">
        <v>43</v>
      </c>
      <c r="B30" s="2" t="s">
        <v>44</v>
      </c>
      <c r="C30" s="2">
        <v>13</v>
      </c>
    </row>
    <row r="31" spans="1:3" x14ac:dyDescent="0.25">
      <c r="A31" t="s">
        <v>45</v>
      </c>
      <c r="B31" s="2" t="s">
        <v>46</v>
      </c>
      <c r="C31" s="2">
        <v>1</v>
      </c>
    </row>
    <row r="32" spans="1:3" x14ac:dyDescent="0.25">
      <c r="A32" t="s">
        <v>49</v>
      </c>
      <c r="B32" s="2" t="s">
        <v>50</v>
      </c>
      <c r="C32" s="2">
        <v>87</v>
      </c>
    </row>
    <row r="33" spans="1:3" x14ac:dyDescent="0.25">
      <c r="A33" t="s">
        <v>51</v>
      </c>
      <c r="B33" s="2" t="s">
        <v>52</v>
      </c>
      <c r="C33" s="2">
        <v>57</v>
      </c>
    </row>
    <row r="34" spans="1:3" x14ac:dyDescent="0.25">
      <c r="A34" t="s">
        <v>55</v>
      </c>
      <c r="B34" s="2" t="s">
        <v>56</v>
      </c>
      <c r="C34" s="2">
        <v>6</v>
      </c>
    </row>
    <row r="35" spans="1:3" x14ac:dyDescent="0.25">
      <c r="A35" t="s">
        <v>57</v>
      </c>
      <c r="B35" s="2" t="s">
        <v>58</v>
      </c>
      <c r="C35" s="2">
        <v>10</v>
      </c>
    </row>
    <row r="36" spans="1:3" x14ac:dyDescent="0.25">
      <c r="A36" t="s">
        <v>59</v>
      </c>
      <c r="B36" s="2" t="s">
        <v>60</v>
      </c>
      <c r="C36" s="2">
        <v>123</v>
      </c>
    </row>
    <row r="37" spans="1:3" x14ac:dyDescent="0.25">
      <c r="A37" t="s">
        <v>61</v>
      </c>
      <c r="B37" s="2" t="s">
        <v>62</v>
      </c>
      <c r="C37" s="2">
        <v>101</v>
      </c>
    </row>
    <row r="38" spans="1:3" x14ac:dyDescent="0.25">
      <c r="A38" t="s">
        <v>63</v>
      </c>
      <c r="B38" s="2" t="s">
        <v>64</v>
      </c>
      <c r="C38" s="2">
        <v>27</v>
      </c>
    </row>
    <row r="39" spans="1:3" x14ac:dyDescent="0.25">
      <c r="A39" t="s">
        <v>65</v>
      </c>
      <c r="B39" s="2" t="s">
        <v>66</v>
      </c>
      <c r="C39" s="2">
        <v>8</v>
      </c>
    </row>
    <row r="40" spans="1:3" x14ac:dyDescent="0.25">
      <c r="A40" t="s">
        <v>67</v>
      </c>
      <c r="B40" s="2" t="s">
        <v>68</v>
      </c>
      <c r="C40" s="2">
        <v>10</v>
      </c>
    </row>
    <row r="41" spans="1:3" x14ac:dyDescent="0.25">
      <c r="A41" t="s">
        <v>69</v>
      </c>
      <c r="B41" s="2" t="s">
        <v>70</v>
      </c>
      <c r="C41" s="2">
        <v>7</v>
      </c>
    </row>
    <row r="42" spans="1:3" x14ac:dyDescent="0.25">
      <c r="A42" t="s">
        <v>71</v>
      </c>
      <c r="B42" s="2" t="s">
        <v>72</v>
      </c>
      <c r="C42" s="2">
        <v>10</v>
      </c>
    </row>
    <row r="43" spans="1:3" x14ac:dyDescent="0.25">
      <c r="A43" t="s">
        <v>73</v>
      </c>
      <c r="B43" s="2" t="s">
        <v>74</v>
      </c>
      <c r="C43" s="2">
        <v>2</v>
      </c>
    </row>
    <row r="44" spans="1:3" x14ac:dyDescent="0.25">
      <c r="A44" t="s">
        <v>75</v>
      </c>
      <c r="B44" s="2" t="s">
        <v>76</v>
      </c>
      <c r="C44" s="2">
        <v>7</v>
      </c>
    </row>
    <row r="45" spans="1:3" x14ac:dyDescent="0.25">
      <c r="A45" t="s">
        <v>100</v>
      </c>
      <c r="B45" s="2" t="s">
        <v>101</v>
      </c>
      <c r="C45" s="2">
        <v>21</v>
      </c>
    </row>
    <row r="46" spans="1:3" x14ac:dyDescent="0.25">
      <c r="A46" t="s">
        <v>77</v>
      </c>
      <c r="B46" s="2" t="s">
        <v>78</v>
      </c>
      <c r="C46" s="2">
        <v>13</v>
      </c>
    </row>
    <row r="47" spans="1:3" x14ac:dyDescent="0.25">
      <c r="A47" t="s">
        <v>79</v>
      </c>
      <c r="B47" s="2" t="s">
        <v>80</v>
      </c>
      <c r="C47" s="2">
        <v>10</v>
      </c>
    </row>
    <row r="48" spans="1:3" x14ac:dyDescent="0.25">
      <c r="A48" t="s">
        <v>81</v>
      </c>
      <c r="B48" s="2" t="s">
        <v>82</v>
      </c>
      <c r="C48" s="2">
        <v>3</v>
      </c>
    </row>
    <row r="49" spans="1:3" x14ac:dyDescent="0.25">
      <c r="A49" t="s">
        <v>83</v>
      </c>
      <c r="B49" s="2" t="s">
        <v>84</v>
      </c>
      <c r="C49" s="2">
        <v>4</v>
      </c>
    </row>
    <row r="50" spans="1:3" x14ac:dyDescent="0.25">
      <c r="A50" t="s">
        <v>85</v>
      </c>
      <c r="B50" s="2" t="s">
        <v>86</v>
      </c>
      <c r="C50" s="2">
        <v>50</v>
      </c>
    </row>
    <row r="51" spans="1:3" x14ac:dyDescent="0.25">
      <c r="A51" t="s">
        <v>87</v>
      </c>
      <c r="B51" s="2" t="s">
        <v>88</v>
      </c>
      <c r="C51" s="2">
        <v>128</v>
      </c>
    </row>
    <row r="52" spans="1:3" x14ac:dyDescent="0.25">
      <c r="A52" t="s">
        <v>91</v>
      </c>
      <c r="B52" s="2" t="s">
        <v>92</v>
      </c>
      <c r="C52" s="2">
        <v>9</v>
      </c>
    </row>
    <row r="53" spans="1:3" x14ac:dyDescent="0.25">
      <c r="B53" s="2"/>
      <c r="C53" s="2"/>
    </row>
    <row r="54" spans="1:3" x14ac:dyDescent="0.25">
      <c r="A54" s="3" t="s">
        <v>93</v>
      </c>
      <c r="B54" s="3"/>
      <c r="C54" s="3"/>
    </row>
    <row r="55" spans="1:3" x14ac:dyDescent="0.25">
      <c r="A55" s="5" t="str">
        <f>HYPERLINK("#Contents!A1", "Return to Contents")</f>
        <v>Return to Contents</v>
      </c>
      <c r="B55" s="4"/>
      <c r="C55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7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116</v>
      </c>
      <c r="B1" s="7"/>
      <c r="C1" s="7"/>
    </row>
    <row r="2" spans="1:3" x14ac:dyDescent="0.25">
      <c r="A2" s="8" t="s">
        <v>117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348</v>
      </c>
      <c r="C4" s="2">
        <v>352</v>
      </c>
    </row>
    <row r="5" spans="1:3" x14ac:dyDescent="0.25">
      <c r="A5" t="s">
        <v>6</v>
      </c>
      <c r="B5" s="2">
        <v>595</v>
      </c>
      <c r="C5" s="2">
        <v>606</v>
      </c>
    </row>
    <row r="6" spans="1:3" x14ac:dyDescent="0.25">
      <c r="A6" t="s">
        <v>7</v>
      </c>
      <c r="B6" s="2">
        <v>83</v>
      </c>
      <c r="C6" s="2">
        <v>84</v>
      </c>
    </row>
    <row r="7" spans="1:3" x14ac:dyDescent="0.25">
      <c r="A7" t="s">
        <v>8</v>
      </c>
      <c r="B7" s="2">
        <v>88</v>
      </c>
      <c r="C7" s="2">
        <v>88</v>
      </c>
    </row>
    <row r="8" spans="1:3" x14ac:dyDescent="0.25">
      <c r="A8" t="s">
        <v>9</v>
      </c>
      <c r="B8" s="2">
        <v>22</v>
      </c>
      <c r="C8" s="2">
        <v>22</v>
      </c>
    </row>
    <row r="9" spans="1:3" x14ac:dyDescent="0.25">
      <c r="A9" t="s">
        <v>10</v>
      </c>
      <c r="B9" s="2">
        <v>40</v>
      </c>
      <c r="C9" s="2">
        <v>40</v>
      </c>
    </row>
    <row r="10" spans="1:3" x14ac:dyDescent="0.25">
      <c r="A10" t="s">
        <v>11</v>
      </c>
      <c r="B10" s="2">
        <v>28</v>
      </c>
      <c r="C10" s="2">
        <v>28</v>
      </c>
    </row>
    <row r="11" spans="1:3" x14ac:dyDescent="0.25">
      <c r="A11" t="s">
        <v>12</v>
      </c>
      <c r="B11" s="2">
        <v>25</v>
      </c>
      <c r="C11" s="2">
        <v>25</v>
      </c>
    </row>
    <row r="12" spans="1:3" x14ac:dyDescent="0.25">
      <c r="A12" t="s">
        <v>13</v>
      </c>
      <c r="B12" s="2">
        <v>617</v>
      </c>
      <c r="C12" s="2">
        <v>628</v>
      </c>
    </row>
    <row r="13" spans="1:3" x14ac:dyDescent="0.25">
      <c r="A13" t="s">
        <v>14</v>
      </c>
      <c r="B13" s="2">
        <v>1</v>
      </c>
      <c r="C13" s="2">
        <v>1</v>
      </c>
    </row>
    <row r="14" spans="1:3" x14ac:dyDescent="0.25">
      <c r="A14" t="s">
        <v>15</v>
      </c>
      <c r="B14" s="2">
        <v>39</v>
      </c>
      <c r="C14" s="2">
        <v>42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19</v>
      </c>
      <c r="B17" s="2" t="s">
        <v>20</v>
      </c>
      <c r="C17" s="2">
        <v>35</v>
      </c>
    </row>
    <row r="18" spans="1:3" x14ac:dyDescent="0.25">
      <c r="A18" t="s">
        <v>21</v>
      </c>
      <c r="B18" s="2" t="s">
        <v>22</v>
      </c>
      <c r="C18" s="2">
        <v>16</v>
      </c>
    </row>
    <row r="19" spans="1:3" x14ac:dyDescent="0.25">
      <c r="A19" t="s">
        <v>23</v>
      </c>
      <c r="B19" s="2" t="s">
        <v>24</v>
      </c>
      <c r="C19" s="2">
        <v>13</v>
      </c>
    </row>
    <row r="20" spans="1:3" x14ac:dyDescent="0.25">
      <c r="A20" t="s">
        <v>25</v>
      </c>
      <c r="B20" s="2" t="s">
        <v>26</v>
      </c>
      <c r="C20" s="2">
        <v>103</v>
      </c>
    </row>
    <row r="21" spans="1:3" x14ac:dyDescent="0.25">
      <c r="A21" t="s">
        <v>114</v>
      </c>
      <c r="B21" s="2" t="s">
        <v>115</v>
      </c>
      <c r="C21" s="2">
        <v>1</v>
      </c>
    </row>
    <row r="22" spans="1:3" x14ac:dyDescent="0.25">
      <c r="A22" t="s">
        <v>27</v>
      </c>
      <c r="B22" s="2" t="s">
        <v>28</v>
      </c>
      <c r="C22" s="2">
        <v>10</v>
      </c>
    </row>
    <row r="23" spans="1:3" x14ac:dyDescent="0.25">
      <c r="A23" t="s">
        <v>29</v>
      </c>
      <c r="B23" s="2" t="s">
        <v>30</v>
      </c>
      <c r="C23" s="2">
        <v>31</v>
      </c>
    </row>
    <row r="24" spans="1:3" x14ac:dyDescent="0.25">
      <c r="A24" t="s">
        <v>31</v>
      </c>
      <c r="B24" s="2" t="s">
        <v>32</v>
      </c>
      <c r="C24" s="2">
        <v>5</v>
      </c>
    </row>
    <row r="25" spans="1:3" x14ac:dyDescent="0.25">
      <c r="A25" t="s">
        <v>33</v>
      </c>
      <c r="B25" s="2" t="s">
        <v>34</v>
      </c>
      <c r="C25" s="2">
        <v>14</v>
      </c>
    </row>
    <row r="26" spans="1:3" x14ac:dyDescent="0.25">
      <c r="A26" t="s">
        <v>35</v>
      </c>
      <c r="B26" s="2" t="s">
        <v>36</v>
      </c>
      <c r="C26" s="2">
        <v>7</v>
      </c>
    </row>
    <row r="27" spans="1:3" x14ac:dyDescent="0.25">
      <c r="A27" t="s">
        <v>37</v>
      </c>
      <c r="B27" s="2" t="s">
        <v>38</v>
      </c>
      <c r="C27" s="2">
        <v>20</v>
      </c>
    </row>
    <row r="28" spans="1:3" x14ac:dyDescent="0.25">
      <c r="A28" t="s">
        <v>39</v>
      </c>
      <c r="B28" s="2" t="s">
        <v>40</v>
      </c>
      <c r="C28" s="2">
        <v>7</v>
      </c>
    </row>
    <row r="29" spans="1:3" x14ac:dyDescent="0.25">
      <c r="A29" t="s">
        <v>41</v>
      </c>
      <c r="B29" s="2" t="s">
        <v>42</v>
      </c>
      <c r="C29" s="2">
        <v>2</v>
      </c>
    </row>
    <row r="30" spans="1:3" x14ac:dyDescent="0.25">
      <c r="A30" t="s">
        <v>43</v>
      </c>
      <c r="B30" s="2" t="s">
        <v>44</v>
      </c>
      <c r="C30" s="2">
        <v>17</v>
      </c>
    </row>
    <row r="31" spans="1:3" x14ac:dyDescent="0.25">
      <c r="A31" t="s">
        <v>45</v>
      </c>
      <c r="B31" s="2" t="s">
        <v>46</v>
      </c>
      <c r="C31" s="2">
        <v>3</v>
      </c>
    </row>
    <row r="32" spans="1:3" x14ac:dyDescent="0.25">
      <c r="A32" t="s">
        <v>49</v>
      </c>
      <c r="B32" s="2" t="s">
        <v>50</v>
      </c>
      <c r="C32" s="2">
        <v>95</v>
      </c>
    </row>
    <row r="33" spans="1:3" x14ac:dyDescent="0.25">
      <c r="A33" t="s">
        <v>51</v>
      </c>
      <c r="B33" s="2" t="s">
        <v>52</v>
      </c>
      <c r="C33" s="2">
        <v>47</v>
      </c>
    </row>
    <row r="34" spans="1:3" x14ac:dyDescent="0.25">
      <c r="A34" t="s">
        <v>55</v>
      </c>
      <c r="B34" s="2" t="s">
        <v>56</v>
      </c>
      <c r="C34" s="2">
        <v>15</v>
      </c>
    </row>
    <row r="35" spans="1:3" x14ac:dyDescent="0.25">
      <c r="A35" t="s">
        <v>57</v>
      </c>
      <c r="B35" s="2" t="s">
        <v>58</v>
      </c>
      <c r="C35" s="2">
        <v>6</v>
      </c>
    </row>
    <row r="36" spans="1:3" x14ac:dyDescent="0.25">
      <c r="A36" t="s">
        <v>59</v>
      </c>
      <c r="B36" s="2" t="s">
        <v>60</v>
      </c>
      <c r="C36" s="2">
        <v>89</v>
      </c>
    </row>
    <row r="37" spans="1:3" x14ac:dyDescent="0.25">
      <c r="A37" t="s">
        <v>61</v>
      </c>
      <c r="B37" s="2" t="s">
        <v>62</v>
      </c>
      <c r="C37" s="2">
        <v>68</v>
      </c>
    </row>
    <row r="38" spans="1:3" x14ac:dyDescent="0.25">
      <c r="A38" t="s">
        <v>118</v>
      </c>
      <c r="B38" s="2" t="s">
        <v>119</v>
      </c>
      <c r="C38" s="2">
        <v>3</v>
      </c>
    </row>
    <row r="39" spans="1:3" x14ac:dyDescent="0.25">
      <c r="A39" t="s">
        <v>63</v>
      </c>
      <c r="B39" s="2" t="s">
        <v>64</v>
      </c>
      <c r="C39" s="2">
        <v>32</v>
      </c>
    </row>
    <row r="40" spans="1:3" x14ac:dyDescent="0.25">
      <c r="A40" t="s">
        <v>65</v>
      </c>
      <c r="B40" s="2" t="s">
        <v>66</v>
      </c>
      <c r="C40" s="2">
        <v>10</v>
      </c>
    </row>
    <row r="41" spans="1:3" x14ac:dyDescent="0.25">
      <c r="A41" t="s">
        <v>67</v>
      </c>
      <c r="B41" s="2" t="s">
        <v>68</v>
      </c>
      <c r="C41" s="2">
        <v>10</v>
      </c>
    </row>
    <row r="42" spans="1:3" x14ac:dyDescent="0.25">
      <c r="A42" t="s">
        <v>69</v>
      </c>
      <c r="B42" s="2" t="s">
        <v>70</v>
      </c>
      <c r="C42" s="2">
        <v>2</v>
      </c>
    </row>
    <row r="43" spans="1:3" x14ac:dyDescent="0.25">
      <c r="A43" t="s">
        <v>71</v>
      </c>
      <c r="B43" s="2" t="s">
        <v>72</v>
      </c>
      <c r="C43" s="2">
        <v>12</v>
      </c>
    </row>
    <row r="44" spans="1:3" x14ac:dyDescent="0.25">
      <c r="A44" t="s">
        <v>73</v>
      </c>
      <c r="B44" s="2" t="s">
        <v>74</v>
      </c>
      <c r="C44" s="2">
        <v>4</v>
      </c>
    </row>
    <row r="45" spans="1:3" x14ac:dyDescent="0.25">
      <c r="A45" t="s">
        <v>75</v>
      </c>
      <c r="B45" s="2" t="s">
        <v>76</v>
      </c>
      <c r="C45" s="2">
        <v>4</v>
      </c>
    </row>
    <row r="46" spans="1:3" x14ac:dyDescent="0.25">
      <c r="A46" t="s">
        <v>100</v>
      </c>
      <c r="B46" s="2" t="s">
        <v>101</v>
      </c>
      <c r="C46" s="2">
        <v>16</v>
      </c>
    </row>
    <row r="47" spans="1:3" x14ac:dyDescent="0.25">
      <c r="A47" t="s">
        <v>77</v>
      </c>
      <c r="B47" s="2" t="s">
        <v>78</v>
      </c>
      <c r="C47" s="2">
        <v>7</v>
      </c>
    </row>
    <row r="48" spans="1:3" x14ac:dyDescent="0.25">
      <c r="A48" t="s">
        <v>79</v>
      </c>
      <c r="B48" s="2" t="s">
        <v>80</v>
      </c>
      <c r="C48" s="2">
        <v>15</v>
      </c>
    </row>
    <row r="49" spans="1:3" x14ac:dyDescent="0.25">
      <c r="A49" t="s">
        <v>81</v>
      </c>
      <c r="B49" s="2" t="s">
        <v>82</v>
      </c>
      <c r="C49" s="2">
        <v>4</v>
      </c>
    </row>
    <row r="50" spans="1:3" x14ac:dyDescent="0.25">
      <c r="A50" t="s">
        <v>120</v>
      </c>
      <c r="B50" s="2" t="s">
        <v>121</v>
      </c>
      <c r="C50" s="2">
        <v>2</v>
      </c>
    </row>
    <row r="51" spans="1:3" x14ac:dyDescent="0.25">
      <c r="A51" t="s">
        <v>83</v>
      </c>
      <c r="B51" s="2" t="s">
        <v>84</v>
      </c>
      <c r="C51" s="2">
        <v>12</v>
      </c>
    </row>
    <row r="52" spans="1:3" x14ac:dyDescent="0.25">
      <c r="A52" t="s">
        <v>85</v>
      </c>
      <c r="B52" s="2" t="s">
        <v>86</v>
      </c>
      <c r="C52" s="2">
        <v>57</v>
      </c>
    </row>
    <row r="53" spans="1:3" x14ac:dyDescent="0.25">
      <c r="A53" t="s">
        <v>87</v>
      </c>
      <c r="B53" s="2" t="s">
        <v>88</v>
      </c>
      <c r="C53" s="2">
        <v>150</v>
      </c>
    </row>
    <row r="54" spans="1:3" x14ac:dyDescent="0.25">
      <c r="A54" t="s">
        <v>91</v>
      </c>
      <c r="B54" s="2" t="s">
        <v>92</v>
      </c>
      <c r="C54" s="2">
        <v>14</v>
      </c>
    </row>
    <row r="55" spans="1:3" x14ac:dyDescent="0.25">
      <c r="B55" s="2"/>
      <c r="C55" s="2"/>
    </row>
    <row r="56" spans="1:3" x14ac:dyDescent="0.25">
      <c r="A56" s="3" t="s">
        <v>93</v>
      </c>
      <c r="B56" s="3"/>
      <c r="C56" s="3"/>
    </row>
    <row r="57" spans="1:3" x14ac:dyDescent="0.25">
      <c r="A57" s="5" t="str">
        <f>HYPERLINK("#Contents!A1", "Return to Contents")</f>
        <v>Return to Contents</v>
      </c>
      <c r="B57" s="4"/>
      <c r="C57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"/>
  <sheetViews>
    <sheetView showGridLines="0" workbookViewId="0"/>
  </sheetViews>
  <sheetFormatPr defaultColWidth="11.42578125" defaultRowHeight="15" x14ac:dyDescent="0.25"/>
  <cols>
    <col min="1" max="1" width="45.7109375" customWidth="1"/>
    <col min="2" max="3" width="18.7109375" customWidth="1"/>
  </cols>
  <sheetData>
    <row r="1" spans="1:3" x14ac:dyDescent="0.25">
      <c r="A1" s="7" t="s">
        <v>122</v>
      </c>
      <c r="B1" s="7"/>
      <c r="C1" s="7"/>
    </row>
    <row r="2" spans="1:3" x14ac:dyDescent="0.25">
      <c r="A2" s="8" t="s">
        <v>1</v>
      </c>
      <c r="B2" s="8"/>
      <c r="C2" s="8"/>
    </row>
    <row r="3" spans="1:3" x14ac:dyDescent="0.25">
      <c r="A3" s="1" t="s">
        <v>2</v>
      </c>
      <c r="B3" s="1" t="s">
        <v>3</v>
      </c>
      <c r="C3" s="1" t="s">
        <v>4</v>
      </c>
    </row>
    <row r="4" spans="1:3" x14ac:dyDescent="0.25">
      <c r="A4" t="s">
        <v>5</v>
      </c>
      <c r="B4" s="2">
        <v>54</v>
      </c>
      <c r="C4" s="2">
        <v>54</v>
      </c>
    </row>
    <row r="5" spans="1:3" x14ac:dyDescent="0.25">
      <c r="A5" t="s">
        <v>6</v>
      </c>
      <c r="B5" s="2">
        <v>122</v>
      </c>
      <c r="C5" s="2">
        <v>122</v>
      </c>
    </row>
    <row r="6" spans="1:3" x14ac:dyDescent="0.25">
      <c r="A6" t="s">
        <v>7</v>
      </c>
      <c r="B6" s="2">
        <v>3</v>
      </c>
      <c r="C6" s="2">
        <v>3</v>
      </c>
    </row>
    <row r="7" spans="1:3" x14ac:dyDescent="0.25">
      <c r="A7" t="s">
        <v>8</v>
      </c>
      <c r="B7" s="2">
        <v>23</v>
      </c>
      <c r="C7" s="2">
        <v>23</v>
      </c>
    </row>
    <row r="8" spans="1:3" x14ac:dyDescent="0.25">
      <c r="A8" t="s">
        <v>9</v>
      </c>
      <c r="B8" s="2">
        <v>0</v>
      </c>
      <c r="C8" s="2">
        <v>0</v>
      </c>
    </row>
    <row r="9" spans="1:3" x14ac:dyDescent="0.25">
      <c r="A9" t="s">
        <v>10</v>
      </c>
      <c r="B9" s="2">
        <v>5</v>
      </c>
      <c r="C9" s="2">
        <v>5</v>
      </c>
    </row>
    <row r="10" spans="1:3" x14ac:dyDescent="0.25">
      <c r="A10" t="s">
        <v>11</v>
      </c>
      <c r="B10" s="2">
        <v>7</v>
      </c>
      <c r="C10" s="2">
        <v>7</v>
      </c>
    </row>
    <row r="11" spans="1:3" x14ac:dyDescent="0.25">
      <c r="A11" t="s">
        <v>12</v>
      </c>
      <c r="B11" s="2">
        <v>0</v>
      </c>
      <c r="C11" s="2">
        <v>0</v>
      </c>
    </row>
    <row r="12" spans="1:3" x14ac:dyDescent="0.25">
      <c r="A12" t="s">
        <v>13</v>
      </c>
      <c r="B12" s="2">
        <v>131</v>
      </c>
      <c r="C12" s="2">
        <v>131</v>
      </c>
    </row>
    <row r="13" spans="1:3" x14ac:dyDescent="0.25">
      <c r="A13" t="s">
        <v>14</v>
      </c>
      <c r="B13" s="2">
        <v>0</v>
      </c>
      <c r="C13" s="2">
        <v>0</v>
      </c>
    </row>
    <row r="14" spans="1:3" x14ac:dyDescent="0.25">
      <c r="A14" t="s">
        <v>15</v>
      </c>
      <c r="B14" s="2">
        <v>7</v>
      </c>
      <c r="C14" s="2">
        <v>7</v>
      </c>
    </row>
    <row r="16" spans="1:3" x14ac:dyDescent="0.25">
      <c r="A16" s="1" t="s">
        <v>16</v>
      </c>
      <c r="B16" s="1" t="s">
        <v>17</v>
      </c>
      <c r="C16" s="1" t="s">
        <v>18</v>
      </c>
    </row>
    <row r="17" spans="1:3" x14ac:dyDescent="0.25">
      <c r="A17" t="s">
        <v>25</v>
      </c>
      <c r="B17" s="2" t="s">
        <v>26</v>
      </c>
      <c r="C17" s="2">
        <v>2</v>
      </c>
    </row>
    <row r="18" spans="1:3" x14ac:dyDescent="0.25">
      <c r="A18" t="s">
        <v>123</v>
      </c>
      <c r="B18" s="2" t="s">
        <v>124</v>
      </c>
      <c r="C18" s="2">
        <v>15</v>
      </c>
    </row>
    <row r="19" spans="1:3" x14ac:dyDescent="0.25">
      <c r="A19" t="s">
        <v>125</v>
      </c>
      <c r="B19" s="2" t="s">
        <v>126</v>
      </c>
      <c r="C19" s="2">
        <v>30</v>
      </c>
    </row>
    <row r="20" spans="1:3" x14ac:dyDescent="0.25">
      <c r="A20" t="s">
        <v>96</v>
      </c>
      <c r="B20" s="2" t="s">
        <v>97</v>
      </c>
      <c r="C20" s="2">
        <v>2</v>
      </c>
    </row>
    <row r="21" spans="1:3" x14ac:dyDescent="0.25">
      <c r="A21" t="s">
        <v>127</v>
      </c>
      <c r="B21" s="2" t="s">
        <v>128</v>
      </c>
      <c r="C21" s="2">
        <v>34</v>
      </c>
    </row>
    <row r="22" spans="1:3" x14ac:dyDescent="0.25">
      <c r="A22" t="s">
        <v>106</v>
      </c>
      <c r="B22" s="2" t="s">
        <v>107</v>
      </c>
      <c r="C22" s="2">
        <v>2</v>
      </c>
    </row>
    <row r="23" spans="1:3" x14ac:dyDescent="0.25">
      <c r="A23" t="s">
        <v>108</v>
      </c>
      <c r="B23" s="2" t="s">
        <v>109</v>
      </c>
      <c r="C23" s="2">
        <v>2</v>
      </c>
    </row>
    <row r="24" spans="1:3" x14ac:dyDescent="0.25">
      <c r="A24" t="s">
        <v>129</v>
      </c>
      <c r="B24" s="2" t="s">
        <v>130</v>
      </c>
      <c r="C24" s="2">
        <v>18</v>
      </c>
    </row>
    <row r="25" spans="1:3" x14ac:dyDescent="0.25">
      <c r="A25" t="s">
        <v>131</v>
      </c>
      <c r="B25" s="2" t="s">
        <v>132</v>
      </c>
      <c r="C25" s="2">
        <v>3</v>
      </c>
    </row>
    <row r="26" spans="1:3" x14ac:dyDescent="0.25">
      <c r="A26" t="s">
        <v>133</v>
      </c>
      <c r="B26" s="2" t="s">
        <v>134</v>
      </c>
      <c r="C26" s="2">
        <v>7</v>
      </c>
    </row>
    <row r="27" spans="1:3" x14ac:dyDescent="0.25">
      <c r="A27" t="s">
        <v>135</v>
      </c>
      <c r="B27" s="2" t="s">
        <v>136</v>
      </c>
      <c r="C27" s="2">
        <v>2</v>
      </c>
    </row>
    <row r="28" spans="1:3" x14ac:dyDescent="0.25">
      <c r="A28" t="s">
        <v>29</v>
      </c>
      <c r="B28" s="2" t="s">
        <v>30</v>
      </c>
      <c r="C28" s="2">
        <v>19</v>
      </c>
    </row>
    <row r="29" spans="1:3" x14ac:dyDescent="0.25">
      <c r="A29" t="s">
        <v>61</v>
      </c>
      <c r="B29" s="2" t="s">
        <v>62</v>
      </c>
      <c r="C29" s="2">
        <v>9</v>
      </c>
    </row>
    <row r="30" spans="1:3" x14ac:dyDescent="0.25">
      <c r="A30" t="s">
        <v>137</v>
      </c>
      <c r="B30" s="2" t="s">
        <v>138</v>
      </c>
      <c r="C30" s="2">
        <v>2</v>
      </c>
    </row>
    <row r="31" spans="1:3" x14ac:dyDescent="0.25">
      <c r="A31" t="s">
        <v>81</v>
      </c>
      <c r="B31" s="2" t="s">
        <v>82</v>
      </c>
      <c r="C31" s="2">
        <v>2</v>
      </c>
    </row>
    <row r="32" spans="1:3" x14ac:dyDescent="0.25">
      <c r="A32" t="s">
        <v>139</v>
      </c>
      <c r="B32" s="2" t="s">
        <v>140</v>
      </c>
      <c r="C32" s="2">
        <v>16</v>
      </c>
    </row>
    <row r="33" spans="1:3" x14ac:dyDescent="0.25">
      <c r="A33" t="s">
        <v>141</v>
      </c>
      <c r="B33" s="2" t="s">
        <v>142</v>
      </c>
      <c r="C33" s="2">
        <v>11</v>
      </c>
    </row>
    <row r="34" spans="1:3" x14ac:dyDescent="0.25">
      <c r="B34" s="2"/>
      <c r="C34" s="2"/>
    </row>
    <row r="35" spans="1:3" x14ac:dyDescent="0.25">
      <c r="A35" s="3" t="s">
        <v>93</v>
      </c>
      <c r="B35" s="3"/>
      <c r="C35" s="3"/>
    </row>
    <row r="36" spans="1:3" x14ac:dyDescent="0.25">
      <c r="A36" s="5" t="str">
        <f>HYPERLINK("#Contents!A1", "Return to Contents")</f>
        <v>Return to Contents</v>
      </c>
      <c r="B36" s="4"/>
      <c r="C36" s="4"/>
    </row>
  </sheetData>
  <mergeCells count="2">
    <mergeCell ref="A1:C1"/>
    <mergeCell ref="A2:C2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Bachelors 2023</vt:lpstr>
      <vt:lpstr>Bachelors 2022</vt:lpstr>
      <vt:lpstr>Bachelors 2021</vt:lpstr>
      <vt:lpstr>Bachelors 2020</vt:lpstr>
      <vt:lpstr>Bachelors 2019</vt:lpstr>
      <vt:lpstr>Bachelors 2018</vt:lpstr>
      <vt:lpstr>Bachelors 2017</vt:lpstr>
      <vt:lpstr>Masters 2023</vt:lpstr>
      <vt:lpstr>Masters 2022</vt:lpstr>
      <vt:lpstr>Masters 2021</vt:lpstr>
      <vt:lpstr>Masters 2020</vt:lpstr>
      <vt:lpstr>Masters 2019</vt:lpstr>
      <vt:lpstr>Masters 2018</vt:lpstr>
      <vt:lpstr>Masters 2017</vt:lpstr>
      <vt:lpstr>Post-Bacc Certs. 2023</vt:lpstr>
      <vt:lpstr>Post-Bacc Certs. 2022</vt:lpstr>
      <vt:lpstr>Post-Bacc Certs. 2021</vt:lpstr>
      <vt:lpstr>Post-Bacc Certs. 2020</vt:lpstr>
      <vt:lpstr>Post-Bacc Certs. 2019</vt:lpstr>
      <vt:lpstr>Post-Bacc Certs. 2018</vt:lpstr>
      <vt:lpstr>Post-Bacc Certs. 2017</vt:lpstr>
      <vt:lpstr>Sub-Bacc Certs. (&lt; 13) 2023</vt:lpstr>
      <vt:lpstr>Sub-Bacc Certs. (13-44) 2023</vt:lpstr>
      <vt:lpstr>Sub-Bacc Certs. (&lt; 13) 2022</vt:lpstr>
      <vt:lpstr>Sub-Bacc Certs. (13-44) 2022</vt:lpstr>
      <vt:lpstr>Sub-Bacc Certs. (&lt; 13) 2021</vt:lpstr>
      <vt:lpstr>Sub-Bacc Certs. (13-44) 2021</vt:lpstr>
      <vt:lpstr>Sub-Bacc Certs. (13-44)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baltzlem</dc:creator>
  <cp:lastModifiedBy>Michael Baltzley</cp:lastModifiedBy>
  <dcterms:created xsi:type="dcterms:W3CDTF">2024-01-05T16:48:22Z</dcterms:created>
  <dcterms:modified xsi:type="dcterms:W3CDTF">2024-01-06T00:52:28Z</dcterms:modified>
</cp:coreProperties>
</file>