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worksheets/sheet50.xml" ContentType="application/vnd.openxmlformats-officedocument.spreadsheetml.worksheet+xml"/>
  <Override PartName="/xl/drawings/drawing50.xml" ContentType="application/vnd.openxmlformats-officedocument.drawing+xml"/>
  <Override PartName="/xl/worksheets/sheet51.xml" ContentType="application/vnd.openxmlformats-officedocument.spreadsheetml.worksheet+xml"/>
  <Override PartName="/xl/drawings/drawing51.xml" ContentType="application/vnd.openxmlformats-officedocument.drawing+xml"/>
  <Override PartName="/xl/worksheets/sheet52.xml" ContentType="application/vnd.openxmlformats-officedocument.spreadsheetml.worksheet+xml"/>
  <Override PartName="/xl/drawings/drawing52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Contents" sheetId="1" state="visible" r:id="rId1"/>
    <sheet name="All" sheetId="2" state="visible" r:id="rId2"/>
    <sheet name="Male" sheetId="3" state="visible" r:id="rId3"/>
    <sheet name="Female" sheetId="4" state="visible" r:id="rId4"/>
    <sheet name="Unknown_Sex" sheetId="5" state="visible" r:id="rId5"/>
    <sheet name="Resident" sheetId="6" state="visible" r:id="rId6"/>
    <sheet name="Non_resident" sheetId="7" state="visible" r:id="rId7"/>
    <sheet name="URM" sheetId="8" state="visible" r:id="rId8"/>
    <sheet name="First_Generation" sheetId="9" state="visible" r:id="rId9"/>
    <sheet name="Pell" sheetId="10" state="visible" r:id="rId10"/>
    <sheet name="Legacy" sheetId="11" state="visible" r:id="rId11"/>
    <sheet name="NRA" sheetId="12" state="visible" r:id="rId12"/>
    <sheet name="Hispanic" sheetId="13" state="visible" r:id="rId13"/>
    <sheet name="Asian" sheetId="14" state="visible" r:id="rId14"/>
    <sheet name="Black" sheetId="15" state="visible" r:id="rId15"/>
    <sheet name="American_Indian" sheetId="16" state="visible" r:id="rId16"/>
    <sheet name="Pacific_Islander" sheetId="17" state="visible" r:id="rId17"/>
    <sheet name="White" sheetId="18" state="visible" r:id="rId18"/>
    <sheet name="Two_or_More_Races" sheetId="19" state="visible" r:id="rId19"/>
    <sheet name="Unknown_Ethnicity" sheetId="20" state="visible" r:id="rId20"/>
    <sheet name="NRA_Male" sheetId="21" state="visible" r:id="rId21"/>
    <sheet name="NRA_Female" sheetId="22" state="visible" r:id="rId22"/>
    <sheet name="Hispanic_Male" sheetId="23" state="visible" r:id="rId23"/>
    <sheet name="Hispanic_Female" sheetId="24" state="visible" r:id="rId24"/>
    <sheet name="Asian_Male" sheetId="25" state="visible" r:id="rId25"/>
    <sheet name="Asian_Female" sheetId="26" state="visible" r:id="rId26"/>
    <sheet name="Black_Male" sheetId="27" state="visible" r:id="rId27"/>
    <sheet name="Black_Female" sheetId="28" state="visible" r:id="rId28"/>
    <sheet name="American_Indian_Male" sheetId="29" state="visible" r:id="rId29"/>
    <sheet name="American_Indian_Female" sheetId="30" state="visible" r:id="rId30"/>
    <sheet name="Pacific_Islander_Male" sheetId="31" state="visible" r:id="rId31"/>
    <sheet name="Pacific_Islander_Female" sheetId="32" state="visible" r:id="rId32"/>
    <sheet name="White_Male" sheetId="33" state="visible" r:id="rId33"/>
    <sheet name="White_Female" sheetId="34" state="visible" r:id="rId34"/>
    <sheet name="Two_or_more_races_Male" sheetId="35" state="visible" r:id="rId35"/>
    <sheet name="Two_or_more_races_Female" sheetId="36" state="visible" r:id="rId36"/>
    <sheet name="Unknown_Male" sheetId="37" state="visible" r:id="rId37"/>
    <sheet name="Unknown_Female" sheetId="38" state="visible" r:id="rId38"/>
    <sheet name="URM_Male" sheetId="39" state="visible" r:id="rId39"/>
    <sheet name="URM_Female" sheetId="40" state="visible" r:id="rId40"/>
    <sheet name="First_Generation_Male" sheetId="41" state="visible" r:id="rId41"/>
    <sheet name="First_Generation_Female" sheetId="42" state="visible" r:id="rId42"/>
    <sheet name="Pell_Male" sheetId="43" state="visible" r:id="rId43"/>
    <sheet name="Pell_Female" sheetId="44" state="visible" r:id="rId44"/>
    <sheet name="Legacy_Male" sheetId="45" state="visible" r:id="rId45"/>
    <sheet name="Legacy_Female" sheetId="46" state="visible" r:id="rId46"/>
    <sheet name="Resident_Male" sheetId="47" state="visible" r:id="rId47"/>
    <sheet name="Resident_Female" sheetId="48" state="visible" r:id="rId48"/>
    <sheet name="Non_resident_Male" sheetId="49" state="visible" r:id="rId49"/>
    <sheet name="Non_resident_Female" sheetId="50" state="visible" r:id="rId50"/>
    <sheet name="Rural_School" sheetId="51" state="visible" r:id="rId51"/>
    <sheet name="Non_Rural_School" sheetId="52" state="visible" r:id="rId52"/>
  </sheets>
</workbook>
</file>

<file path=xl/sharedStrings.xml><?xml version="1.0" encoding="utf-8"?>
<sst xmlns="http://schemas.openxmlformats.org/spreadsheetml/2006/main" count="96" uniqueCount="96">
  <si>
    <t xml:space="preserve">Contents</t>
  </si>
  <si>
    <t xml:space="preserve">All</t>
  </si>
  <si>
    <t xml:space="preserve">Cohort</t>
  </si>
  <si>
    <t xml:space="preserve">Cohort_Total</t>
  </si>
  <si>
    <t xml:space="preserve">Four-Year Rate (%)</t>
  </si>
  <si>
    <t xml:space="preserve">Five-Year Rate (%)</t>
  </si>
  <si>
    <t xml:space="preserve">Six-Year Rate (%)</t>
  </si>
  <si>
    <t xml:space="preserve">Fall 2005</t>
  </si>
  <si>
    <t xml:space="preserve">Fall 2006</t>
  </si>
  <si>
    <t xml:space="preserve">Fall 2007</t>
  </si>
  <si>
    <t xml:space="preserve">Fall 2008</t>
  </si>
  <si>
    <t xml:space="preserve">Fall 2009</t>
  </si>
  <si>
    <t xml:space="preserve">Fall 2010</t>
  </si>
  <si>
    <t xml:space="preserve">Fall 2011</t>
  </si>
  <si>
    <t xml:space="preserve">Fall 2012</t>
  </si>
  <si>
    <t xml:space="preserve">Fall 2013</t>
  </si>
  <si>
    <t xml:space="preserve">Fall 2014</t>
  </si>
  <si>
    <t xml:space="preserve">Fall 2015</t>
  </si>
  <si>
    <t xml:space="preserve">Fall 2016</t>
  </si>
  <si>
    <t xml:space="preserve">Fall 2017</t>
  </si>
  <si>
    <t xml:space="preserve">Fall 2018</t>
  </si>
  <si>
    <t xml:space="preserve">Fall 2019</t>
  </si>
  <si>
    <t xml:space="preserve">Fall 2020</t>
  </si>
  <si>
    <t xml:space="preserve">Fall 2021</t>
  </si>
  <si>
    <t xml:space="preserve">Fall 2022</t>
  </si>
  <si>
    <t xml:space="preserve">Fall 2023</t>
  </si>
  <si>
    <t xml:space="preserve">Source: SCARF and Saturn Research tables</t>
  </si>
  <si>
    <t xml:space="preserve">Male</t>
  </si>
  <si>
    <t xml:space="preserve">Sex</t>
  </si>
  <si>
    <t xml:space="preserve">M</t>
  </si>
  <si>
    <t xml:space="preserve">Female</t>
  </si>
  <si>
    <t xml:space="preserve">F</t>
  </si>
  <si>
    <t xml:space="preserve">Unknown_Sex</t>
  </si>
  <si>
    <t xml:space="preserve">U</t>
  </si>
  <si>
    <t xml:space="preserve">Resident</t>
  </si>
  <si>
    <t xml:space="preserve">Residency</t>
  </si>
  <si>
    <t xml:space="preserve">Non_resident</t>
  </si>
  <si>
    <t xml:space="preserve">Non-Resident</t>
  </si>
  <si>
    <t xml:space="preserve">URM</t>
  </si>
  <si>
    <t xml:space="preserve">First_Generation</t>
  </si>
  <si>
    <t xml:space="preserve">First Generation</t>
  </si>
  <si>
    <t xml:space="preserve">First Gen</t>
  </si>
  <si>
    <t xml:space="preserve">Pell</t>
  </si>
  <si>
    <t xml:space="preserve">Pell Recipient</t>
  </si>
  <si>
    <t xml:space="preserve">Legacy</t>
  </si>
  <si>
    <t xml:space="preserve">NRA</t>
  </si>
  <si>
    <t xml:space="preserve">Race</t>
  </si>
  <si>
    <t xml:space="preserve">Non Resident Alien</t>
  </si>
  <si>
    <t xml:space="preserve">Hispanic</t>
  </si>
  <si>
    <t xml:space="preserve">Asian</t>
  </si>
  <si>
    <t xml:space="preserve">Black</t>
  </si>
  <si>
    <t xml:space="preserve">Black/African American</t>
  </si>
  <si>
    <t xml:space="preserve">American_Indian</t>
  </si>
  <si>
    <t xml:space="preserve">American_Indian/Alaskan Native</t>
  </si>
  <si>
    <t xml:space="preserve">Pacific_Islander</t>
  </si>
  <si>
    <t xml:space="preserve">Pacific Islander</t>
  </si>
  <si>
    <t xml:space="preserve">White</t>
  </si>
  <si>
    <t xml:space="preserve">Two_or_More_Races</t>
  </si>
  <si>
    <t xml:space="preserve">Two or More ethnics</t>
  </si>
  <si>
    <t xml:space="preserve">Unknown_Ethnicity</t>
  </si>
  <si>
    <t xml:space="preserve">Unknown/Did Not Respond</t>
  </si>
  <si>
    <t xml:space="preserve">NRA_Male</t>
  </si>
  <si>
    <t xml:space="preserve">NRA_Female</t>
  </si>
  <si>
    <t xml:space="preserve">Hispanic_Male</t>
  </si>
  <si>
    <t xml:space="preserve">Hispanic_Female</t>
  </si>
  <si>
    <t xml:space="preserve">Asian_Male</t>
  </si>
  <si>
    <t xml:space="preserve">Asian_Female</t>
  </si>
  <si>
    <t xml:space="preserve">Black_Male</t>
  </si>
  <si>
    <t xml:space="preserve">Black_Female</t>
  </si>
  <si>
    <t xml:space="preserve">American_Indian_Male</t>
  </si>
  <si>
    <t xml:space="preserve">American_Indian_Female</t>
  </si>
  <si>
    <t xml:space="preserve">Pacific_Islander_Male</t>
  </si>
  <si>
    <t xml:space="preserve">Pacific_Islander_Female</t>
  </si>
  <si>
    <t xml:space="preserve">White_Male</t>
  </si>
  <si>
    <t xml:space="preserve">White_Female</t>
  </si>
  <si>
    <t xml:space="preserve">Two_or_more_races_Male</t>
  </si>
  <si>
    <t xml:space="preserve">Two_or_more_races_Female</t>
  </si>
  <si>
    <t xml:space="preserve">Unknown_Male</t>
  </si>
  <si>
    <t xml:space="preserve">Unknown_Female</t>
  </si>
  <si>
    <t xml:space="preserve">URM_Male</t>
  </si>
  <si>
    <t xml:space="preserve">URM_Female</t>
  </si>
  <si>
    <t xml:space="preserve">First_Generation_Male</t>
  </si>
  <si>
    <t xml:space="preserve">First_Generation_Female</t>
  </si>
  <si>
    <t xml:space="preserve">Pell_Male</t>
  </si>
  <si>
    <t xml:space="preserve">Pell_Female</t>
  </si>
  <si>
    <t xml:space="preserve">Legacy_Male</t>
  </si>
  <si>
    <t xml:space="preserve">Legacy_Female</t>
  </si>
  <si>
    <t xml:space="preserve">Resident_Male</t>
  </si>
  <si>
    <t xml:space="preserve">Resident_Female</t>
  </si>
  <si>
    <t xml:space="preserve">Non_resident_Male</t>
  </si>
  <si>
    <t xml:space="preserve">Non_resident_Female</t>
  </si>
  <si>
    <t xml:space="preserve">Rural_School</t>
  </si>
  <si>
    <t xml:space="preserve">Rurality</t>
  </si>
  <si>
    <t xml:space="preserve">Rural</t>
  </si>
  <si>
    <t xml:space="preserve">Non_Rural_School</t>
  </si>
  <si>
    <t xml:space="preserve">Not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</si>
</sst>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5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1"/>
      <color rgb="FF000000"/>
      <name val="Calibri"/>
      <b/>
    </font>
    <font>
      <sz val="11"/>
      <color rgb="FF000000"/>
      <name val="Calibri"/>
    </font>
    <font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BD3"/>
      </patternFill>
    </fill>
    <fill>
      <patternFill patternType="solid">
        <fgColor rgb="FFF5F7F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theme" Target="theme/theme1.xml"/><Relationship Id="rId54" Type="http://schemas.openxmlformats.org/officeDocument/2006/relationships/styles" Target="styles.xml"/><Relationship Id="rId5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vml" Type="http://schemas.openxmlformats.org/officeDocument/2006/relationships/vmlDrawing" Target="../drawings/vmlDrawing27.vml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vml" Type="http://schemas.openxmlformats.org/officeDocument/2006/relationships/vmlDrawing" Target="../drawings/vmlDrawing28.vml"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vml" Type="http://schemas.openxmlformats.org/officeDocument/2006/relationships/vmlDrawing" Target="../drawings/vmlDrawing29.vml"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vml" Type="http://schemas.openxmlformats.org/officeDocument/2006/relationships/vmlDrawing" Target="../drawings/vmlDrawing30.vml"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vml" Type="http://schemas.openxmlformats.org/officeDocument/2006/relationships/vmlDrawing" Target="../drawings/vmlDrawing31.vml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vml" Type="http://schemas.openxmlformats.org/officeDocument/2006/relationships/vmlDrawing" Target="../drawings/vmlDrawing32.vml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vml" Type="http://schemas.openxmlformats.org/officeDocument/2006/relationships/vmlDrawing" Target="../drawings/vmlDrawing33.vml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vml" Type="http://schemas.openxmlformats.org/officeDocument/2006/relationships/vmlDrawing" Target="../drawings/vmlDrawing34.vml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vml" Type="http://schemas.openxmlformats.org/officeDocument/2006/relationships/vmlDrawing" Target="../drawings/vmlDrawing35.vml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vml" Type="http://schemas.openxmlformats.org/officeDocument/2006/relationships/vmlDrawing" Target="../drawings/vmlDrawing36.vml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vml" Type="http://schemas.openxmlformats.org/officeDocument/2006/relationships/vmlDrawing" Target="../drawings/vmlDrawing37.vml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vml" Type="http://schemas.openxmlformats.org/officeDocument/2006/relationships/vmlDrawing" Target="../drawings/vmlDrawing38.vml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vml" Type="http://schemas.openxmlformats.org/officeDocument/2006/relationships/vmlDrawing" Target="../drawings/vmlDrawing39.vml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vml" Type="http://schemas.openxmlformats.org/officeDocument/2006/relationships/vmlDrawing" Target="../drawings/vmlDrawing40.vml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vml" Type="http://schemas.openxmlformats.org/officeDocument/2006/relationships/vmlDrawing" Target="../drawings/vmlDrawing41.vml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vml" Type="http://schemas.openxmlformats.org/officeDocument/2006/relationships/vmlDrawing" Target="../drawings/vmlDrawing42.vml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vml" Type="http://schemas.openxmlformats.org/officeDocument/2006/relationships/vmlDrawing" Target="../drawings/vmlDrawing43.vml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vml" Type="http://schemas.openxmlformats.org/officeDocument/2006/relationships/vmlDrawing" Target="../drawings/vmlDrawing44.vml"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vml" Type="http://schemas.openxmlformats.org/officeDocument/2006/relationships/vmlDrawing" Target="../drawings/vmlDrawing45.vml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vml" Type="http://schemas.openxmlformats.org/officeDocument/2006/relationships/vmlDrawing" Target="../drawings/vmlDrawing46.vml"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vml" Type="http://schemas.openxmlformats.org/officeDocument/2006/relationships/vmlDrawing" Target="../drawings/vmlDrawing47.vml"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vml" Type="http://schemas.openxmlformats.org/officeDocument/2006/relationships/vmlDrawing" Target="../drawings/vmlDrawing48.vml"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/><Relationship Id="rId2" Type="http://schemas.openxmlformats.org/officeDocument/2006/relationships/printerSettings" Target="../printerSettings/printerSettings49.bin"/><Relationship Id="rIdvml" Type="http://schemas.openxmlformats.org/officeDocument/2006/relationships/vmlDrawing" Target="../drawings/vmlDrawing49.vml"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vml" Type="http://schemas.openxmlformats.org/officeDocument/2006/relationships/vmlDrawing" Target="../drawings/vmlDrawing50.vml"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/><Relationship Id="rId2" Type="http://schemas.openxmlformats.org/officeDocument/2006/relationships/printerSettings" Target="../printerSettings/printerSettings51.bin"/><Relationship Id="rIdvml" Type="http://schemas.openxmlformats.org/officeDocument/2006/relationships/vmlDrawing" Target="../drawings/vmlDrawing51.vml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/><Relationship Id="rId2" Type="http://schemas.openxmlformats.org/officeDocument/2006/relationships/printerSettings" Target="../printerSettings/printerSettings52.bin"/><Relationship Id="rIdvml" Type="http://schemas.openxmlformats.org/officeDocument/2006/relationships/vmlDrawing" Target="../drawings/vmlDrawing5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2" t="s">
        <v>0</v>
      </c>
    </row>
    <row r="3">
      <c r="A3" s="1" t="str">
        <f>=HYPERLINK("#All!A1", "All")</f>
      </c>
    </row>
    <row r="4">
      <c r="A4" s="1" t="str">
        <f>=HYPERLINK("#Male!A1", "Male")</f>
      </c>
    </row>
    <row r="5">
      <c r="A5" s="1" t="str">
        <f>=HYPERLINK("#Female!A1", "Female")</f>
      </c>
    </row>
    <row r="6">
      <c r="A6" s="1" t="str">
        <f>=HYPERLINK("#Unknown_Sex!A1", "Unknown_Sex")</f>
      </c>
    </row>
    <row r="7">
      <c r="A7" s="1" t="str">
        <f>=HYPERLINK("#Resident!A1", "Resident")</f>
      </c>
    </row>
    <row r="8">
      <c r="A8" s="1" t="str">
        <f>=HYPERLINK("#Non_resident!A1", "Non_resident")</f>
      </c>
    </row>
    <row r="9">
      <c r="A9" s="1" t="str">
        <f>=HYPERLINK("#URM!A1", "URM")</f>
      </c>
    </row>
    <row r="10">
      <c r="A10" s="1" t="str">
        <f>=HYPERLINK("#First_Generation!A1", "First_Generation")</f>
      </c>
    </row>
    <row r="11">
      <c r="A11" s="1" t="str">
        <f>=HYPERLINK("#Pell!A1", "Pell")</f>
      </c>
    </row>
    <row r="12">
      <c r="A12" s="1" t="str">
        <f>=HYPERLINK("#Legacy!A1", "Legacy")</f>
      </c>
    </row>
    <row r="13">
      <c r="A13" s="1" t="str">
        <f>=HYPERLINK("#NRA!A1", "NRA")</f>
      </c>
    </row>
    <row r="14">
      <c r="A14" s="1" t="str">
        <f>=HYPERLINK("#Hispanic!A1", "Hispanic")</f>
      </c>
    </row>
    <row r="15">
      <c r="A15" s="1" t="str">
        <f>=HYPERLINK("#Asian!A1", "Asian")</f>
      </c>
    </row>
    <row r="16">
      <c r="A16" s="1" t="str">
        <f>=HYPERLINK("#Black!A1", "Black")</f>
      </c>
    </row>
    <row r="17">
      <c r="A17" s="1" t="str">
        <f>=HYPERLINK("#American_Indian!A1", "American_Indian")</f>
      </c>
    </row>
    <row r="18">
      <c r="A18" s="1" t="str">
        <f>=HYPERLINK("#Pacific_Islander!A1", "Pacific_Islander")</f>
      </c>
    </row>
    <row r="19">
      <c r="A19" s="1" t="str">
        <f>=HYPERLINK("#White!A1", "White")</f>
      </c>
    </row>
    <row r="20">
      <c r="A20" s="1" t="str">
        <f>=HYPERLINK("#Two_or_More_Races!A1", "Two_or_More_Races")</f>
      </c>
    </row>
    <row r="21">
      <c r="A21" s="1" t="str">
        <f>=HYPERLINK("#Unknown_Ethnicity!A1", "Unknown_Ethnicity")</f>
      </c>
    </row>
    <row r="22">
      <c r="A22" s="1" t="str">
        <f>=HYPERLINK("#NRA_Male!A1", "NRA_Male")</f>
      </c>
    </row>
    <row r="23">
      <c r="A23" s="1" t="str">
        <f>=HYPERLINK("#NRA_Female!A1", "NRA_Female")</f>
      </c>
    </row>
    <row r="24">
      <c r="A24" s="1" t="str">
        <f>=HYPERLINK("#Hispanic_Male!A1", "Hispanic_Male")</f>
      </c>
    </row>
    <row r="25">
      <c r="A25" s="1" t="str">
        <f>=HYPERLINK("#Hispanic_Female!A1", "Hispanic_Female")</f>
      </c>
    </row>
    <row r="26">
      <c r="A26" s="1" t="str">
        <f>=HYPERLINK("#Asian_Male!A1", "Asian_Male")</f>
      </c>
    </row>
    <row r="27">
      <c r="A27" s="1" t="str">
        <f>=HYPERLINK("#Asian_Female!A1", "Asian_Female")</f>
      </c>
    </row>
    <row r="28">
      <c r="A28" s="1" t="str">
        <f>=HYPERLINK("#Black_Male!A1", "Black_Male")</f>
      </c>
    </row>
    <row r="29">
      <c r="A29" s="1" t="str">
        <f>=HYPERLINK("#Black_Female!A1", "Black_Female")</f>
      </c>
    </row>
    <row r="30">
      <c r="A30" s="1" t="str">
        <f>=HYPERLINK("#American_Indian_Male!A1", "American_Indian_Male")</f>
      </c>
    </row>
    <row r="31">
      <c r="A31" s="1" t="str">
        <f>=HYPERLINK("#American_Indian_Female!A1", "American_Indian_Female")</f>
      </c>
    </row>
    <row r="32">
      <c r="A32" s="1" t="str">
        <f>=HYPERLINK("#Pacific_Islander_Male!A1", "Pacific_Islander_Male")</f>
      </c>
    </row>
    <row r="33">
      <c r="A33" s="1" t="str">
        <f>=HYPERLINK("#Pacific_Islander_Female!A1", "Pacific_Islander_Female")</f>
      </c>
    </row>
    <row r="34">
      <c r="A34" s="1" t="str">
        <f>=HYPERLINK("#White_Male!A1", "White_Male")</f>
      </c>
    </row>
    <row r="35">
      <c r="A35" s="1" t="str">
        <f>=HYPERLINK("#White_Female!A1", "White_Female")</f>
      </c>
    </row>
    <row r="36">
      <c r="A36" s="1" t="str">
        <f>=HYPERLINK("#Two_or_more_races_Male!A1", "Two_or_more_races_Male")</f>
      </c>
    </row>
    <row r="37">
      <c r="A37" s="1" t="str">
        <f>=HYPERLINK("#Two_or_more_races_Female!A1", "Two_or_more_races_Female")</f>
      </c>
    </row>
    <row r="38">
      <c r="A38" s="1" t="str">
        <f>=HYPERLINK("#Unknown_Male!A1", "Unknown_Male")</f>
      </c>
    </row>
    <row r="39">
      <c r="A39" s="1" t="str">
        <f>=HYPERLINK("#Unknown_Female!A1", "Unknown_Female")</f>
      </c>
    </row>
    <row r="40">
      <c r="A40" s="1" t="str">
        <f>=HYPERLINK("#URM_Male!A1", "URM_Male")</f>
      </c>
    </row>
    <row r="41">
      <c r="A41" s="1" t="str">
        <f>=HYPERLINK("#URM_Female!A1", "URM_Female")</f>
      </c>
    </row>
    <row r="42">
      <c r="A42" s="1" t="str">
        <f>=HYPERLINK("#First_Generation_Male!A1", "First_Generation_Male")</f>
      </c>
    </row>
    <row r="43">
      <c r="A43" s="1" t="str">
        <f>=HYPERLINK("#First_Generation_Female!A1", "First_Generation_Female")</f>
      </c>
    </row>
    <row r="44">
      <c r="A44" s="1" t="str">
        <f>=HYPERLINK("#Pell_Male!A1", "Pell_Male")</f>
      </c>
    </row>
    <row r="45">
      <c r="A45" s="1" t="str">
        <f>=HYPERLINK("#Pell_Female!A1", "Pell_Female")</f>
      </c>
    </row>
    <row r="46">
      <c r="A46" s="1" t="str">
        <f>=HYPERLINK("#Legacy_Male!A1", "Legacy_Male")</f>
      </c>
    </row>
    <row r="47">
      <c r="A47" s="1" t="str">
        <f>=HYPERLINK("#Legacy_Female!A1", "Legacy_Female")</f>
      </c>
    </row>
    <row r="48">
      <c r="A48" s="1" t="str">
        <f>=HYPERLINK("#Resident_Male!A1", "Resident_Male")</f>
      </c>
    </row>
    <row r="49">
      <c r="A49" s="1" t="str">
        <f>=HYPERLINK("#Resident_Female!A1", "Resident_Female")</f>
      </c>
    </row>
    <row r="50">
      <c r="A50" s="1" t="str">
        <f>=HYPERLINK("#Non_resident_Male!A1", "Non_resident_Male")</f>
      </c>
    </row>
    <row r="51">
      <c r="A51" s="1" t="str">
        <f>=HYPERLINK("#Non_resident_Female!A1", "Non_resident_Female")</f>
      </c>
    </row>
    <row r="52">
      <c r="A52" s="1" t="str">
        <f>=HYPERLINK("#Rural_School!A1", "Rural_School")</f>
      </c>
    </row>
    <row r="53">
      <c r="A53" s="1" t="str">
        <f>=HYPERLINK("#Non_Rural_School!A1", "Non_Rural_School")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18.71" hidden="0" customWidth="1"/>
    <col min="4" max="4" width="18.71" hidden="0" customWidth="1"/>
    <col min="5" max="5" width="17.71" hidden="0" customWidth="1"/>
    <col min="6" max="6" width="9.15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1</v>
      </c>
      <c r="B1" s="3"/>
      <c r="C1" s="3"/>
      <c r="D1" s="3"/>
      <c r="E1" s="3"/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>
      <c r="A4" t="s">
        <v>7</v>
      </c>
      <c r="B4" t="n">
        <v>850</v>
      </c>
      <c r="C4" t="n">
        <v>15.5</v>
      </c>
      <c r="D4" t="n">
        <v>34.2</v>
      </c>
      <c r="E4" t="n">
        <v>38.8</v>
      </c>
    </row>
    <row r="5">
      <c r="A5" t="s">
        <v>8</v>
      </c>
      <c r="B5" t="n">
        <v>752</v>
      </c>
      <c r="C5" t="n">
        <v>19.9</v>
      </c>
      <c r="D5" t="n">
        <v>39.8</v>
      </c>
      <c r="E5" t="n">
        <v>44.3</v>
      </c>
    </row>
    <row r="6">
      <c r="A6" t="s">
        <v>9</v>
      </c>
      <c r="B6" t="n">
        <v>916</v>
      </c>
      <c r="C6" t="n">
        <v>20.1</v>
      </c>
      <c r="D6" t="n">
        <v>39.7</v>
      </c>
      <c r="E6" t="n">
        <v>44.4</v>
      </c>
    </row>
    <row r="7">
      <c r="A7" t="s">
        <v>10</v>
      </c>
      <c r="B7" t="n">
        <v>884</v>
      </c>
      <c r="C7" t="n">
        <v>22.3</v>
      </c>
      <c r="D7" t="n">
        <v>43.2</v>
      </c>
      <c r="E7" t="n">
        <v>46.7</v>
      </c>
    </row>
    <row r="8">
      <c r="A8" t="s">
        <v>11</v>
      </c>
      <c r="B8" t="n">
        <v>933</v>
      </c>
      <c r="C8" t="n">
        <v>23.8</v>
      </c>
      <c r="D8" t="n">
        <v>40.2</v>
      </c>
      <c r="E8" t="n">
        <v>44.3</v>
      </c>
    </row>
    <row r="9">
      <c r="A9" t="s">
        <v>12</v>
      </c>
      <c r="B9" t="n">
        <v>1039</v>
      </c>
      <c r="C9" t="n">
        <v>19.6</v>
      </c>
      <c r="D9" t="n">
        <v>34.8</v>
      </c>
      <c r="E9" t="n">
        <v>39</v>
      </c>
    </row>
    <row r="10">
      <c r="A10" t="s">
        <v>13</v>
      </c>
      <c r="B10" t="n">
        <v>979</v>
      </c>
      <c r="C10" t="n">
        <v>21.9</v>
      </c>
      <c r="D10" t="n">
        <v>39.1</v>
      </c>
      <c r="E10" t="n">
        <v>43.5</v>
      </c>
    </row>
    <row r="11">
      <c r="A11" t="s">
        <v>14</v>
      </c>
      <c r="B11" t="n">
        <v>1000</v>
      </c>
      <c r="C11" t="n">
        <v>20.3</v>
      </c>
      <c r="D11" t="n">
        <v>34.3</v>
      </c>
      <c r="E11" t="n">
        <v>39.8</v>
      </c>
    </row>
    <row r="12">
      <c r="A12" t="s">
        <v>15</v>
      </c>
      <c r="B12" t="n">
        <v>826</v>
      </c>
      <c r="C12" t="n">
        <v>23.8</v>
      </c>
      <c r="D12" t="n">
        <v>37.3</v>
      </c>
      <c r="E12" t="n">
        <v>41</v>
      </c>
    </row>
    <row r="13">
      <c r="A13" t="s">
        <v>16</v>
      </c>
      <c r="B13" t="n">
        <v>834</v>
      </c>
      <c r="C13" t="n">
        <v>25.2</v>
      </c>
      <c r="D13" t="n">
        <v>39.7</v>
      </c>
      <c r="E13" t="n">
        <v>45.1</v>
      </c>
    </row>
    <row r="14">
      <c r="A14" t="s">
        <v>17</v>
      </c>
      <c r="B14" t="n">
        <v>908</v>
      </c>
      <c r="C14" t="n">
        <v>27.4</v>
      </c>
      <c r="D14" t="n">
        <v>44.2</v>
      </c>
      <c r="E14" t="n">
        <v>48.2</v>
      </c>
    </row>
    <row r="15">
      <c r="A15" t="s">
        <v>18</v>
      </c>
      <c r="B15" t="n">
        <v>848</v>
      </c>
      <c r="C15" t="n">
        <v>29.8</v>
      </c>
      <c r="D15" t="n">
        <v>43.5</v>
      </c>
      <c r="E15" t="n">
        <v>47.6</v>
      </c>
    </row>
    <row r="16">
      <c r="A16" t="s">
        <v>19</v>
      </c>
      <c r="B16" t="n">
        <v>757</v>
      </c>
      <c r="C16" t="n">
        <v>30.4</v>
      </c>
      <c r="D16" t="n">
        <v>41.7</v>
      </c>
      <c r="E16" t="n">
        <v>44.6</v>
      </c>
    </row>
    <row r="17">
      <c r="A17" t="s">
        <v>20</v>
      </c>
      <c r="B17" t="n">
        <v>781</v>
      </c>
      <c r="C17" t="n">
        <v>29.1</v>
      </c>
      <c r="D17" t="n">
        <v>43.3</v>
      </c>
      <c r="E17"/>
    </row>
    <row r="18">
      <c r="A18" t="s">
        <v>21</v>
      </c>
      <c r="B18" t="n">
        <v>751</v>
      </c>
      <c r="C18" t="n">
        <v>29.6</v>
      </c>
      <c r="D18"/>
      <c r="E18"/>
    </row>
    <row r="19">
      <c r="A19" t="s">
        <v>22</v>
      </c>
      <c r="B19" t="n">
        <v>669</v>
      </c>
      <c r="C19"/>
      <c r="D19"/>
      <c r="E19"/>
    </row>
    <row r="20">
      <c r="A20" t="s">
        <v>23</v>
      </c>
      <c r="B20" t="n">
        <v>519</v>
      </c>
      <c r="C20"/>
      <c r="D20"/>
      <c r="E20"/>
    </row>
    <row r="21">
      <c r="A21" t="s">
        <v>24</v>
      </c>
      <c r="B21" t="n">
        <v>538</v>
      </c>
      <c r="C21"/>
      <c r="D21"/>
      <c r="E21"/>
    </row>
    <row r="22">
      <c r="A22" t="s">
        <v>25</v>
      </c>
      <c r="B22" t="n">
        <v>620</v>
      </c>
      <c r="C22"/>
      <c r="D22"/>
      <c r="E22"/>
    </row>
    <row r="23">
      <c r="A23" s="5" t="s">
        <v>26</v>
      </c>
      <c r="B23" s="5"/>
      <c r="C23" s="5"/>
      <c r="D23" s="5"/>
      <c r="E23" s="5"/>
    </row>
    <row r="24">
      <c r="A24" s="6" t="str">
        <f>=HYPERLINK("#Contents!A1", "Return to Contents")</f>
      </c>
      <c r="B24" s="6"/>
      <c r="C24" s="6"/>
      <c r="D24" s="6"/>
      <c r="E24" s="6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27</v>
      </c>
      <c r="B1" s="3"/>
      <c r="C1" s="3"/>
      <c r="D1" s="3"/>
      <c r="E1" s="3"/>
      <c r="F1" s="3"/>
    </row>
    <row r="3">
      <c r="A3" s="4" t="s">
        <v>2</v>
      </c>
      <c r="B3" s="4" t="s">
        <v>28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29</v>
      </c>
      <c r="C4" t="n">
        <v>338</v>
      </c>
      <c r="D4" t="n">
        <v>10.7</v>
      </c>
      <c r="E4" t="n">
        <v>29.6</v>
      </c>
      <c r="F4" t="n">
        <v>33.1</v>
      </c>
    </row>
    <row r="5">
      <c r="A5" t="s">
        <v>8</v>
      </c>
      <c r="B5" t="s">
        <v>29</v>
      </c>
      <c r="C5" t="n">
        <v>264</v>
      </c>
      <c r="D5" t="n">
        <v>15.2</v>
      </c>
      <c r="E5" t="n">
        <v>39</v>
      </c>
      <c r="F5" t="n">
        <v>43.6</v>
      </c>
    </row>
    <row r="6">
      <c r="A6" t="s">
        <v>9</v>
      </c>
      <c r="B6" t="s">
        <v>29</v>
      </c>
      <c r="C6" t="n">
        <v>389</v>
      </c>
      <c r="D6" t="n">
        <v>13.9</v>
      </c>
      <c r="E6" t="n">
        <v>35.5</v>
      </c>
      <c r="F6" t="n">
        <v>40.4</v>
      </c>
    </row>
    <row r="7">
      <c r="A7" t="s">
        <v>10</v>
      </c>
      <c r="B7" t="s">
        <v>29</v>
      </c>
      <c r="C7" t="n">
        <v>360</v>
      </c>
      <c r="D7" t="n">
        <v>16.1</v>
      </c>
      <c r="E7" t="n">
        <v>40.6</v>
      </c>
      <c r="F7" t="n">
        <v>45.3</v>
      </c>
    </row>
    <row r="8">
      <c r="A8" t="s">
        <v>11</v>
      </c>
      <c r="B8" t="s">
        <v>29</v>
      </c>
      <c r="C8" t="n">
        <v>380</v>
      </c>
      <c r="D8" t="n">
        <v>13.2</v>
      </c>
      <c r="E8" t="n">
        <v>29.5</v>
      </c>
      <c r="F8" t="n">
        <v>33.9</v>
      </c>
    </row>
    <row r="9">
      <c r="A9" t="s">
        <v>12</v>
      </c>
      <c r="B9" t="s">
        <v>29</v>
      </c>
      <c r="C9" t="n">
        <v>403</v>
      </c>
      <c r="D9" t="n">
        <v>11.2</v>
      </c>
      <c r="E9" t="n">
        <v>27.5</v>
      </c>
      <c r="F9" t="n">
        <v>32.3</v>
      </c>
    </row>
    <row r="10">
      <c r="A10" t="s">
        <v>13</v>
      </c>
      <c r="B10" t="s">
        <v>29</v>
      </c>
      <c r="C10" t="n">
        <v>379</v>
      </c>
      <c r="D10" t="n">
        <v>18.5</v>
      </c>
      <c r="E10" t="n">
        <v>34</v>
      </c>
      <c r="F10" t="n">
        <v>37.5</v>
      </c>
    </row>
    <row r="11">
      <c r="A11" t="s">
        <v>14</v>
      </c>
      <c r="B11" t="s">
        <v>29</v>
      </c>
      <c r="C11" t="n">
        <v>410</v>
      </c>
      <c r="D11" t="n">
        <v>14.1</v>
      </c>
      <c r="E11" t="n">
        <v>28</v>
      </c>
      <c r="F11" t="n">
        <v>34.4</v>
      </c>
    </row>
    <row r="12">
      <c r="A12" t="s">
        <v>15</v>
      </c>
      <c r="B12" t="s">
        <v>29</v>
      </c>
      <c r="C12" t="n">
        <v>330</v>
      </c>
      <c r="D12" t="n">
        <v>11.5</v>
      </c>
      <c r="E12" t="n">
        <v>25.2</v>
      </c>
      <c r="F12" t="n">
        <v>29.4</v>
      </c>
    </row>
    <row r="13">
      <c r="A13" t="s">
        <v>16</v>
      </c>
      <c r="B13" t="s">
        <v>29</v>
      </c>
      <c r="C13" t="n">
        <v>326</v>
      </c>
      <c r="D13" t="n">
        <v>19.3</v>
      </c>
      <c r="E13" t="n">
        <v>38.3</v>
      </c>
      <c r="F13" t="n">
        <v>44.2</v>
      </c>
    </row>
    <row r="14">
      <c r="A14" t="s">
        <v>17</v>
      </c>
      <c r="B14" t="s">
        <v>29</v>
      </c>
      <c r="C14" t="n">
        <v>336</v>
      </c>
      <c r="D14" t="n">
        <v>20.8</v>
      </c>
      <c r="E14" t="n">
        <v>37.2</v>
      </c>
      <c r="F14" t="n">
        <v>41.4</v>
      </c>
    </row>
    <row r="15">
      <c r="A15" t="s">
        <v>18</v>
      </c>
      <c r="B15" t="s">
        <v>29</v>
      </c>
      <c r="C15" t="n">
        <v>291</v>
      </c>
      <c r="D15" t="n">
        <v>19.2</v>
      </c>
      <c r="E15" t="n">
        <v>35.4</v>
      </c>
      <c r="F15" t="n">
        <v>39.5</v>
      </c>
    </row>
    <row r="16">
      <c r="A16" t="s">
        <v>19</v>
      </c>
      <c r="B16" t="s">
        <v>29</v>
      </c>
      <c r="C16" t="n">
        <v>260</v>
      </c>
      <c r="D16" t="n">
        <v>24.6</v>
      </c>
      <c r="E16" t="n">
        <v>36.9</v>
      </c>
      <c r="F16" t="n">
        <v>41.5</v>
      </c>
    </row>
    <row r="17">
      <c r="A17" t="s">
        <v>20</v>
      </c>
      <c r="B17" t="s">
        <v>29</v>
      </c>
      <c r="C17" t="n">
        <v>258</v>
      </c>
      <c r="D17" t="n">
        <v>16.7</v>
      </c>
      <c r="E17" t="n">
        <v>32.6</v>
      </c>
      <c r="F17"/>
    </row>
    <row r="18">
      <c r="A18" t="s">
        <v>21</v>
      </c>
      <c r="B18" t="s">
        <v>29</v>
      </c>
      <c r="C18" t="n">
        <v>250</v>
      </c>
      <c r="D18" t="n">
        <v>22.8</v>
      </c>
      <c r="E18"/>
      <c r="F18"/>
    </row>
    <row r="19">
      <c r="A19" t="s">
        <v>22</v>
      </c>
      <c r="B19" t="s">
        <v>29</v>
      </c>
      <c r="C19" t="n">
        <v>226</v>
      </c>
      <c r="D19"/>
      <c r="E19"/>
      <c r="F19"/>
    </row>
    <row r="20">
      <c r="A20" t="s">
        <v>23</v>
      </c>
      <c r="B20" t="s">
        <v>29</v>
      </c>
      <c r="C20" t="n">
        <v>163</v>
      </c>
      <c r="D20"/>
      <c r="E20"/>
      <c r="F20"/>
    </row>
    <row r="21">
      <c r="A21" t="s">
        <v>24</v>
      </c>
      <c r="B21" t="s">
        <v>29</v>
      </c>
      <c r="C21" t="n">
        <v>203</v>
      </c>
      <c r="D21"/>
      <c r="E21"/>
      <c r="F21"/>
    </row>
    <row r="22">
      <c r="A22" t="s">
        <v>25</v>
      </c>
      <c r="B22" t="s">
        <v>29</v>
      </c>
      <c r="C22" t="n">
        <v>231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30</v>
      </c>
      <c r="B1" s="3"/>
      <c r="C1" s="3"/>
      <c r="D1" s="3"/>
      <c r="E1" s="3"/>
      <c r="F1" s="3"/>
    </row>
    <row r="3">
      <c r="A3" s="4" t="s">
        <v>2</v>
      </c>
      <c r="B3" s="4" t="s">
        <v>28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31</v>
      </c>
      <c r="C4" t="n">
        <v>512</v>
      </c>
      <c r="D4" t="n">
        <v>18.8</v>
      </c>
      <c r="E4" t="n">
        <v>37.3</v>
      </c>
      <c r="F4" t="n">
        <v>42.6</v>
      </c>
    </row>
    <row r="5">
      <c r="A5" t="s">
        <v>8</v>
      </c>
      <c r="B5" t="s">
        <v>31</v>
      </c>
      <c r="C5" t="n">
        <v>488</v>
      </c>
      <c r="D5" t="n">
        <v>22.5</v>
      </c>
      <c r="E5" t="n">
        <v>40.2</v>
      </c>
      <c r="F5" t="n">
        <v>44.7</v>
      </c>
    </row>
    <row r="6">
      <c r="A6" t="s">
        <v>9</v>
      </c>
      <c r="B6" t="s">
        <v>31</v>
      </c>
      <c r="C6" t="n">
        <v>527</v>
      </c>
      <c r="D6" t="n">
        <v>24.7</v>
      </c>
      <c r="E6" t="n">
        <v>42.9</v>
      </c>
      <c r="F6" t="n">
        <v>47.4</v>
      </c>
    </row>
    <row r="7">
      <c r="A7" t="s">
        <v>10</v>
      </c>
      <c r="B7" t="s">
        <v>31</v>
      </c>
      <c r="C7" t="n">
        <v>524</v>
      </c>
      <c r="D7" t="n">
        <v>26.5</v>
      </c>
      <c r="E7" t="n">
        <v>45</v>
      </c>
      <c r="F7" t="n">
        <v>47.7</v>
      </c>
    </row>
    <row r="8">
      <c r="A8" t="s">
        <v>11</v>
      </c>
      <c r="B8" t="s">
        <v>31</v>
      </c>
      <c r="C8" t="n">
        <v>553</v>
      </c>
      <c r="D8" t="n">
        <v>31.1</v>
      </c>
      <c r="E8" t="n">
        <v>47.6</v>
      </c>
      <c r="F8" t="n">
        <v>51.4</v>
      </c>
    </row>
    <row r="9">
      <c r="A9" t="s">
        <v>12</v>
      </c>
      <c r="B9" t="s">
        <v>31</v>
      </c>
      <c r="C9" t="n">
        <v>636</v>
      </c>
      <c r="D9" t="n">
        <v>25</v>
      </c>
      <c r="E9" t="n">
        <v>39.5</v>
      </c>
      <c r="F9" t="n">
        <v>43.2</v>
      </c>
    </row>
    <row r="10">
      <c r="A10" t="s">
        <v>13</v>
      </c>
      <c r="B10" t="s">
        <v>31</v>
      </c>
      <c r="C10" t="n">
        <v>600</v>
      </c>
      <c r="D10" t="n">
        <v>24</v>
      </c>
      <c r="E10" t="n">
        <v>42.3</v>
      </c>
      <c r="F10" t="n">
        <v>47.3</v>
      </c>
    </row>
    <row r="11">
      <c r="A11" t="s">
        <v>14</v>
      </c>
      <c r="B11" t="s">
        <v>31</v>
      </c>
      <c r="C11" t="n">
        <v>590</v>
      </c>
      <c r="D11" t="n">
        <v>24.6</v>
      </c>
      <c r="E11" t="n">
        <v>38.6</v>
      </c>
      <c r="F11" t="n">
        <v>43.6</v>
      </c>
    </row>
    <row r="12">
      <c r="A12" t="s">
        <v>15</v>
      </c>
      <c r="B12" t="s">
        <v>31</v>
      </c>
      <c r="C12" t="n">
        <v>496</v>
      </c>
      <c r="D12" t="n">
        <v>32.1</v>
      </c>
      <c r="E12" t="n">
        <v>45.4</v>
      </c>
      <c r="F12" t="n">
        <v>48.8</v>
      </c>
    </row>
    <row r="13">
      <c r="A13" t="s">
        <v>16</v>
      </c>
      <c r="B13" t="s">
        <v>31</v>
      </c>
      <c r="C13" t="n">
        <v>507</v>
      </c>
      <c r="D13" t="n">
        <v>29</v>
      </c>
      <c r="E13" t="n">
        <v>40.6</v>
      </c>
      <c r="F13" t="n">
        <v>45.8</v>
      </c>
    </row>
    <row r="14">
      <c r="A14" t="s">
        <v>17</v>
      </c>
      <c r="B14" t="s">
        <v>31</v>
      </c>
      <c r="C14" t="n">
        <v>572</v>
      </c>
      <c r="D14" t="n">
        <v>31.3</v>
      </c>
      <c r="E14" t="n">
        <v>48.3</v>
      </c>
      <c r="F14" t="n">
        <v>52.3</v>
      </c>
    </row>
    <row r="15">
      <c r="A15" t="s">
        <v>18</v>
      </c>
      <c r="B15" t="s">
        <v>31</v>
      </c>
      <c r="C15" t="n">
        <v>557</v>
      </c>
      <c r="D15" t="n">
        <v>35.4</v>
      </c>
      <c r="E15" t="n">
        <v>47.8</v>
      </c>
      <c r="F15" t="n">
        <v>51.9</v>
      </c>
    </row>
    <row r="16">
      <c r="A16" t="s">
        <v>19</v>
      </c>
      <c r="B16" t="s">
        <v>31</v>
      </c>
      <c r="C16" t="n">
        <v>480</v>
      </c>
      <c r="D16" t="n">
        <v>33.1</v>
      </c>
      <c r="E16" t="n">
        <v>43.8</v>
      </c>
      <c r="F16" t="n">
        <v>45.8</v>
      </c>
    </row>
    <row r="17">
      <c r="A17" t="s">
        <v>20</v>
      </c>
      <c r="B17" t="s">
        <v>31</v>
      </c>
      <c r="C17" t="n">
        <v>498</v>
      </c>
      <c r="D17" t="n">
        <v>35.5</v>
      </c>
      <c r="E17" t="n">
        <v>49</v>
      </c>
      <c r="F17"/>
    </row>
    <row r="18">
      <c r="A18" t="s">
        <v>21</v>
      </c>
      <c r="B18" t="s">
        <v>31</v>
      </c>
      <c r="C18" t="n">
        <v>492</v>
      </c>
      <c r="D18" t="n">
        <v>33.3</v>
      </c>
      <c r="E18"/>
      <c r="F18"/>
    </row>
    <row r="19">
      <c r="A19" t="s">
        <v>22</v>
      </c>
      <c r="B19" t="s">
        <v>31</v>
      </c>
      <c r="C19" t="n">
        <v>431</v>
      </c>
      <c r="D19"/>
      <c r="E19"/>
      <c r="F19"/>
    </row>
    <row r="20">
      <c r="A20" t="s">
        <v>23</v>
      </c>
      <c r="B20" t="s">
        <v>31</v>
      </c>
      <c r="C20" t="n">
        <v>352</v>
      </c>
      <c r="D20"/>
      <c r="E20"/>
      <c r="F20"/>
    </row>
    <row r="21">
      <c r="A21" t="s">
        <v>24</v>
      </c>
      <c r="B21" t="s">
        <v>31</v>
      </c>
      <c r="C21" t="n">
        <v>334</v>
      </c>
      <c r="D21"/>
      <c r="E21"/>
      <c r="F21"/>
    </row>
    <row r="22">
      <c r="A22" t="s">
        <v>25</v>
      </c>
      <c r="B22" t="s">
        <v>31</v>
      </c>
      <c r="C22" t="n">
        <v>387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32</v>
      </c>
      <c r="B1" s="3"/>
      <c r="C1" s="3"/>
      <c r="D1" s="3"/>
      <c r="E1" s="3"/>
      <c r="F1" s="3"/>
    </row>
    <row r="3">
      <c r="A3" s="4" t="s">
        <v>2</v>
      </c>
      <c r="B3" s="4" t="s">
        <v>28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16</v>
      </c>
      <c r="B4" t="s">
        <v>33</v>
      </c>
      <c r="C4" t="n">
        <v>1</v>
      </c>
      <c r="D4"/>
      <c r="E4"/>
      <c r="F4"/>
    </row>
    <row r="5">
      <c r="A5" t="s">
        <v>19</v>
      </c>
      <c r="B5" t="s">
        <v>33</v>
      </c>
      <c r="C5" t="n">
        <v>17</v>
      </c>
      <c r="D5"/>
      <c r="E5" t="n">
        <v>58.8</v>
      </c>
      <c r="F5" t="n">
        <v>58.8</v>
      </c>
    </row>
    <row r="6">
      <c r="A6" t="s">
        <v>20</v>
      </c>
      <c r="B6" t="s">
        <v>33</v>
      </c>
      <c r="C6" t="n">
        <v>25</v>
      </c>
      <c r="D6"/>
      <c r="E6" t="n">
        <v>40</v>
      </c>
      <c r="F6"/>
    </row>
    <row r="7">
      <c r="A7" t="s">
        <v>21</v>
      </c>
      <c r="B7" t="s">
        <v>33</v>
      </c>
      <c r="C7" t="n">
        <v>9</v>
      </c>
      <c r="D7"/>
      <c r="E7"/>
      <c r="F7"/>
    </row>
    <row r="8">
      <c r="A8" t="s">
        <v>22</v>
      </c>
      <c r="B8" t="s">
        <v>33</v>
      </c>
      <c r="C8" t="n">
        <v>12</v>
      </c>
      <c r="D8"/>
      <c r="E8"/>
      <c r="F8"/>
    </row>
    <row r="9">
      <c r="A9" t="s">
        <v>23</v>
      </c>
      <c r="B9" t="s">
        <v>33</v>
      </c>
      <c r="C9" t="n">
        <v>4</v>
      </c>
      <c r="D9"/>
      <c r="E9"/>
      <c r="F9"/>
    </row>
    <row r="10">
      <c r="A10" t="s">
        <v>24</v>
      </c>
      <c r="B10" t="s">
        <v>33</v>
      </c>
      <c r="C10" t="n">
        <v>1</v>
      </c>
      <c r="D10"/>
      <c r="E10"/>
      <c r="F10"/>
    </row>
    <row r="11">
      <c r="A11" t="s">
        <v>25</v>
      </c>
      <c r="B11" t="s">
        <v>33</v>
      </c>
      <c r="C11" t="n">
        <v>2</v>
      </c>
      <c r="D11"/>
      <c r="E11"/>
      <c r="F11"/>
    </row>
    <row r="12">
      <c r="A12" s="5" t="s">
        <v>26</v>
      </c>
      <c r="B12" s="5"/>
      <c r="C12" s="5"/>
      <c r="D12" s="5"/>
      <c r="E12" s="5"/>
      <c r="F12" s="5"/>
    </row>
    <row r="13">
      <c r="A13" s="6" t="str">
        <f>=HYPERLINK("#Contents!A1", "Return to Contents")</f>
      </c>
      <c r="B13" s="6"/>
      <c r="C13" s="6"/>
      <c r="D13" s="6"/>
      <c r="E13" s="6"/>
      <c r="F13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34</v>
      </c>
      <c r="B1" s="3"/>
      <c r="C1" s="3"/>
      <c r="D1" s="3"/>
      <c r="E1" s="3"/>
      <c r="F1" s="3"/>
    </row>
    <row r="3">
      <c r="A3" s="4" t="s">
        <v>2</v>
      </c>
      <c r="B3" s="4" t="s">
        <v>35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34</v>
      </c>
      <c r="C4" t="n">
        <v>757</v>
      </c>
      <c r="D4" t="n">
        <v>14.3</v>
      </c>
      <c r="E4" t="n">
        <v>33.9</v>
      </c>
      <c r="F4" t="n">
        <v>39</v>
      </c>
    </row>
    <row r="5">
      <c r="A5" t="s">
        <v>8</v>
      </c>
      <c r="B5" t="s">
        <v>34</v>
      </c>
      <c r="C5" t="n">
        <v>644</v>
      </c>
      <c r="D5" t="n">
        <v>19.3</v>
      </c>
      <c r="E5" t="n">
        <v>40.7</v>
      </c>
      <c r="F5" t="n">
        <v>45.3</v>
      </c>
    </row>
    <row r="6">
      <c r="A6" t="s">
        <v>9</v>
      </c>
      <c r="B6" t="s">
        <v>34</v>
      </c>
      <c r="C6" t="n">
        <v>773</v>
      </c>
      <c r="D6" t="n">
        <v>19.5</v>
      </c>
      <c r="E6" t="n">
        <v>39.6</v>
      </c>
      <c r="F6" t="n">
        <v>44.8</v>
      </c>
    </row>
    <row r="7">
      <c r="A7" t="s">
        <v>10</v>
      </c>
      <c r="B7" t="s">
        <v>34</v>
      </c>
      <c r="C7" t="n">
        <v>743</v>
      </c>
      <c r="D7" t="n">
        <v>20.6</v>
      </c>
      <c r="E7" t="n">
        <v>42.3</v>
      </c>
      <c r="F7" t="n">
        <v>46.2</v>
      </c>
    </row>
    <row r="8">
      <c r="A8" t="s">
        <v>11</v>
      </c>
      <c r="B8" t="s">
        <v>34</v>
      </c>
      <c r="C8" t="n">
        <v>803</v>
      </c>
      <c r="D8" t="n">
        <v>23</v>
      </c>
      <c r="E8" t="n">
        <v>40</v>
      </c>
      <c r="F8" t="n">
        <v>44.5</v>
      </c>
    </row>
    <row r="9">
      <c r="A9" t="s">
        <v>12</v>
      </c>
      <c r="B9" t="s">
        <v>34</v>
      </c>
      <c r="C9" t="n">
        <v>895</v>
      </c>
      <c r="D9" t="n">
        <v>19.7</v>
      </c>
      <c r="E9" t="n">
        <v>34.1</v>
      </c>
      <c r="F9" t="n">
        <v>38.5</v>
      </c>
    </row>
    <row r="10">
      <c r="A10" t="s">
        <v>13</v>
      </c>
      <c r="B10" t="s">
        <v>34</v>
      </c>
      <c r="C10" t="n">
        <v>849</v>
      </c>
      <c r="D10" t="n">
        <v>21</v>
      </c>
      <c r="E10" t="n">
        <v>38</v>
      </c>
      <c r="F10" t="n">
        <v>42.3</v>
      </c>
    </row>
    <row r="11">
      <c r="A11" t="s">
        <v>14</v>
      </c>
      <c r="B11" t="s">
        <v>34</v>
      </c>
      <c r="C11" t="n">
        <v>788</v>
      </c>
      <c r="D11" t="n">
        <v>20.1</v>
      </c>
      <c r="E11" t="n">
        <v>34</v>
      </c>
      <c r="F11" t="n">
        <v>39.7</v>
      </c>
    </row>
    <row r="12">
      <c r="A12" t="s">
        <v>15</v>
      </c>
      <c r="B12" t="s">
        <v>34</v>
      </c>
      <c r="C12" t="n">
        <v>624</v>
      </c>
      <c r="D12" t="n">
        <v>22.6</v>
      </c>
      <c r="E12" t="n">
        <v>35.9</v>
      </c>
      <c r="F12" t="n">
        <v>40.2</v>
      </c>
    </row>
    <row r="13">
      <c r="A13" t="s">
        <v>16</v>
      </c>
      <c r="B13" t="s">
        <v>34</v>
      </c>
      <c r="C13" t="n">
        <v>654</v>
      </c>
      <c r="D13" t="n">
        <v>24.9</v>
      </c>
      <c r="E13" t="n">
        <v>39</v>
      </c>
      <c r="F13" t="n">
        <v>44.6</v>
      </c>
    </row>
    <row r="14">
      <c r="A14" t="s">
        <v>17</v>
      </c>
      <c r="B14" t="s">
        <v>34</v>
      </c>
      <c r="C14" t="n">
        <v>722</v>
      </c>
      <c r="D14" t="n">
        <v>27.4</v>
      </c>
      <c r="E14" t="n">
        <v>44.7</v>
      </c>
      <c r="F14" t="n">
        <v>48.6</v>
      </c>
    </row>
    <row r="15">
      <c r="A15" t="s">
        <v>18</v>
      </c>
      <c r="B15" t="s">
        <v>34</v>
      </c>
      <c r="C15" t="n">
        <v>630</v>
      </c>
      <c r="D15" t="n">
        <v>29.4</v>
      </c>
      <c r="E15" t="n">
        <v>42.9</v>
      </c>
      <c r="F15" t="n">
        <v>47.3</v>
      </c>
    </row>
    <row r="16">
      <c r="A16" t="s">
        <v>19</v>
      </c>
      <c r="B16" t="s">
        <v>34</v>
      </c>
      <c r="C16" t="n">
        <v>560</v>
      </c>
      <c r="D16" t="n">
        <v>30.9</v>
      </c>
      <c r="E16" t="n">
        <v>41.6</v>
      </c>
      <c r="F16" t="n">
        <v>44.5</v>
      </c>
    </row>
    <row r="17">
      <c r="A17" t="s">
        <v>20</v>
      </c>
      <c r="B17" t="s">
        <v>34</v>
      </c>
      <c r="C17" t="n">
        <v>585</v>
      </c>
      <c r="D17" t="n">
        <v>28</v>
      </c>
      <c r="E17" t="n">
        <v>43.1</v>
      </c>
      <c r="F17"/>
    </row>
    <row r="18">
      <c r="A18" t="s">
        <v>21</v>
      </c>
      <c r="B18" t="s">
        <v>34</v>
      </c>
      <c r="C18" t="n">
        <v>558</v>
      </c>
      <c r="D18" t="n">
        <v>29.4</v>
      </c>
      <c r="E18"/>
      <c r="F18"/>
    </row>
    <row r="19">
      <c r="A19" t="s">
        <v>22</v>
      </c>
      <c r="B19" t="s">
        <v>34</v>
      </c>
      <c r="C19" t="n">
        <v>492</v>
      </c>
      <c r="D19"/>
      <c r="E19"/>
      <c r="F19"/>
    </row>
    <row r="20">
      <c r="A20" t="s">
        <v>23</v>
      </c>
      <c r="B20" t="s">
        <v>34</v>
      </c>
      <c r="C20" t="n">
        <v>409</v>
      </c>
      <c r="D20"/>
      <c r="E20"/>
      <c r="F20"/>
    </row>
    <row r="21">
      <c r="A21" t="s">
        <v>24</v>
      </c>
      <c r="B21" t="s">
        <v>34</v>
      </c>
      <c r="C21" t="n">
        <v>410</v>
      </c>
      <c r="D21"/>
      <c r="E21"/>
      <c r="F21"/>
    </row>
    <row r="22">
      <c r="A22" t="s">
        <v>25</v>
      </c>
      <c r="B22" t="s">
        <v>34</v>
      </c>
      <c r="C22" t="n">
        <v>525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36</v>
      </c>
      <c r="B1" s="3"/>
      <c r="C1" s="3"/>
      <c r="D1" s="3"/>
      <c r="E1" s="3"/>
      <c r="F1" s="3"/>
    </row>
    <row r="3">
      <c r="A3" s="4" t="s">
        <v>2</v>
      </c>
      <c r="B3" s="4" t="s">
        <v>35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37</v>
      </c>
      <c r="C4" t="n">
        <v>93</v>
      </c>
      <c r="D4" t="n">
        <v>25.8</v>
      </c>
      <c r="E4" t="n">
        <v>36.6</v>
      </c>
      <c r="F4" t="n">
        <v>37.6</v>
      </c>
    </row>
    <row r="5">
      <c r="A5" t="s">
        <v>8</v>
      </c>
      <c r="B5" t="s">
        <v>37</v>
      </c>
      <c r="C5" t="n">
        <v>108</v>
      </c>
      <c r="D5" t="n">
        <v>24.1</v>
      </c>
      <c r="E5" t="n">
        <v>34.3</v>
      </c>
      <c r="F5" t="n">
        <v>38</v>
      </c>
    </row>
    <row r="6">
      <c r="A6" t="s">
        <v>9</v>
      </c>
      <c r="B6" t="s">
        <v>37</v>
      </c>
      <c r="C6" t="n">
        <v>143</v>
      </c>
      <c r="D6" t="n">
        <v>23.1</v>
      </c>
      <c r="E6" t="n">
        <v>40.6</v>
      </c>
      <c r="F6" t="n">
        <v>42.7</v>
      </c>
    </row>
    <row r="7">
      <c r="A7" t="s">
        <v>10</v>
      </c>
      <c r="B7" t="s">
        <v>37</v>
      </c>
      <c r="C7" t="n">
        <v>141</v>
      </c>
      <c r="D7" t="n">
        <v>31.2</v>
      </c>
      <c r="E7" t="n">
        <v>48.2</v>
      </c>
      <c r="F7" t="n">
        <v>49.6</v>
      </c>
    </row>
    <row r="8">
      <c r="A8" t="s">
        <v>11</v>
      </c>
      <c r="B8" t="s">
        <v>37</v>
      </c>
      <c r="C8" t="n">
        <v>130</v>
      </c>
      <c r="D8" t="n">
        <v>28.5</v>
      </c>
      <c r="E8" t="n">
        <v>41.5</v>
      </c>
      <c r="F8" t="n">
        <v>43.1</v>
      </c>
    </row>
    <row r="9">
      <c r="A9" t="s">
        <v>12</v>
      </c>
      <c r="B9" t="s">
        <v>37</v>
      </c>
      <c r="C9" t="n">
        <v>144</v>
      </c>
      <c r="D9" t="n">
        <v>19.4</v>
      </c>
      <c r="E9" t="n">
        <v>39.6</v>
      </c>
      <c r="F9" t="n">
        <v>41.7</v>
      </c>
    </row>
    <row r="10">
      <c r="A10" t="s">
        <v>13</v>
      </c>
      <c r="B10" t="s">
        <v>37</v>
      </c>
      <c r="C10" t="n">
        <v>130</v>
      </c>
      <c r="D10" t="n">
        <v>27.7</v>
      </c>
      <c r="E10" t="n">
        <v>46.2</v>
      </c>
      <c r="F10" t="n">
        <v>51.5</v>
      </c>
    </row>
    <row r="11">
      <c r="A11" t="s">
        <v>14</v>
      </c>
      <c r="B11" t="s">
        <v>37</v>
      </c>
      <c r="C11" t="n">
        <v>212</v>
      </c>
      <c r="D11" t="n">
        <v>21.2</v>
      </c>
      <c r="E11" t="n">
        <v>35.4</v>
      </c>
      <c r="F11" t="n">
        <v>40.1</v>
      </c>
    </row>
    <row r="12">
      <c r="A12" t="s">
        <v>15</v>
      </c>
      <c r="B12" t="s">
        <v>37</v>
      </c>
      <c r="C12" t="n">
        <v>202</v>
      </c>
      <c r="D12" t="n">
        <v>27.7</v>
      </c>
      <c r="E12" t="n">
        <v>41.6</v>
      </c>
      <c r="F12" t="n">
        <v>43.6</v>
      </c>
    </row>
    <row r="13">
      <c r="A13" t="s">
        <v>16</v>
      </c>
      <c r="B13" t="s">
        <v>37</v>
      </c>
      <c r="C13" t="n">
        <v>180</v>
      </c>
      <c r="D13" t="n">
        <v>26.1</v>
      </c>
      <c r="E13" t="n">
        <v>42.2</v>
      </c>
      <c r="F13" t="n">
        <v>46.7</v>
      </c>
    </row>
    <row r="14">
      <c r="A14" t="s">
        <v>17</v>
      </c>
      <c r="B14" t="s">
        <v>37</v>
      </c>
      <c r="C14" t="n">
        <v>186</v>
      </c>
      <c r="D14" t="n">
        <v>27.4</v>
      </c>
      <c r="E14" t="n">
        <v>41.9</v>
      </c>
      <c r="F14" t="n">
        <v>46.8</v>
      </c>
    </row>
    <row r="15">
      <c r="A15" t="s">
        <v>18</v>
      </c>
      <c r="B15" t="s">
        <v>37</v>
      </c>
      <c r="C15" t="n">
        <v>218</v>
      </c>
      <c r="D15" t="n">
        <v>31.2</v>
      </c>
      <c r="E15" t="n">
        <v>45.4</v>
      </c>
      <c r="F15" t="n">
        <v>48.6</v>
      </c>
    </row>
    <row r="16">
      <c r="A16" t="s">
        <v>19</v>
      </c>
      <c r="B16" t="s">
        <v>37</v>
      </c>
      <c r="C16" t="n">
        <v>197</v>
      </c>
      <c r="D16" t="n">
        <v>28.9</v>
      </c>
      <c r="E16" t="n">
        <v>42.1</v>
      </c>
      <c r="F16" t="n">
        <v>45.2</v>
      </c>
    </row>
    <row r="17">
      <c r="A17" t="s">
        <v>20</v>
      </c>
      <c r="B17" t="s">
        <v>37</v>
      </c>
      <c r="C17" t="n">
        <v>196</v>
      </c>
      <c r="D17" t="n">
        <v>32.1</v>
      </c>
      <c r="E17" t="n">
        <v>43.9</v>
      </c>
      <c r="F17"/>
    </row>
    <row r="18">
      <c r="A18" t="s">
        <v>21</v>
      </c>
      <c r="B18" t="s">
        <v>37</v>
      </c>
      <c r="C18" t="n">
        <v>193</v>
      </c>
      <c r="D18" t="n">
        <v>30.1</v>
      </c>
      <c r="E18"/>
      <c r="F18"/>
    </row>
    <row r="19">
      <c r="A19" t="s">
        <v>22</v>
      </c>
      <c r="B19" t="s">
        <v>37</v>
      </c>
      <c r="C19" t="n">
        <v>177</v>
      </c>
      <c r="D19"/>
      <c r="E19"/>
      <c r="F19"/>
    </row>
    <row r="20">
      <c r="A20" t="s">
        <v>23</v>
      </c>
      <c r="B20" t="s">
        <v>37</v>
      </c>
      <c r="C20" t="n">
        <v>110</v>
      </c>
      <c r="D20"/>
      <c r="E20"/>
      <c r="F20"/>
    </row>
    <row r="21">
      <c r="A21" t="s">
        <v>24</v>
      </c>
      <c r="B21" t="s">
        <v>37</v>
      </c>
      <c r="C21" t="n">
        <v>128</v>
      </c>
      <c r="D21"/>
      <c r="E21"/>
      <c r="F21"/>
    </row>
    <row r="22">
      <c r="A22" t="s">
        <v>25</v>
      </c>
      <c r="B22" t="s">
        <v>37</v>
      </c>
      <c r="C22" t="n">
        <v>95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38</v>
      </c>
      <c r="B1" s="3"/>
      <c r="C1" s="3"/>
      <c r="D1" s="3"/>
      <c r="E1" s="3"/>
      <c r="F1" s="3"/>
    </row>
    <row r="3">
      <c r="A3" s="4" t="s">
        <v>2</v>
      </c>
      <c r="B3" s="4" t="s">
        <v>38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38</v>
      </c>
      <c r="C4" t="n">
        <v>104</v>
      </c>
      <c r="D4" t="n">
        <v>11.5</v>
      </c>
      <c r="E4" t="n">
        <v>32.7</v>
      </c>
      <c r="F4" t="n">
        <v>37.5</v>
      </c>
    </row>
    <row r="5">
      <c r="A5" t="s">
        <v>8</v>
      </c>
      <c r="B5" t="s">
        <v>38</v>
      </c>
      <c r="C5" t="n">
        <v>110</v>
      </c>
      <c r="D5" t="n">
        <v>11.8</v>
      </c>
      <c r="E5" t="n">
        <v>39.1</v>
      </c>
      <c r="F5" t="n">
        <v>45.5</v>
      </c>
    </row>
    <row r="6">
      <c r="A6" t="s">
        <v>9</v>
      </c>
      <c r="B6" t="s">
        <v>38</v>
      </c>
      <c r="C6" t="n">
        <v>160</v>
      </c>
      <c r="D6" t="n">
        <v>15.6</v>
      </c>
      <c r="E6" t="n">
        <v>35</v>
      </c>
      <c r="F6" t="n">
        <v>39.4</v>
      </c>
    </row>
    <row r="7">
      <c r="A7" t="s">
        <v>10</v>
      </c>
      <c r="B7" t="s">
        <v>38</v>
      </c>
      <c r="C7" t="n">
        <v>139</v>
      </c>
      <c r="D7" t="n">
        <v>15.1</v>
      </c>
      <c r="E7" t="n">
        <v>40.3</v>
      </c>
      <c r="F7" t="n">
        <v>42.4</v>
      </c>
    </row>
    <row r="8">
      <c r="A8" t="s">
        <v>11</v>
      </c>
      <c r="B8" t="s">
        <v>38</v>
      </c>
      <c r="C8" t="n">
        <v>172</v>
      </c>
      <c r="D8" t="n">
        <v>18</v>
      </c>
      <c r="E8" t="n">
        <v>37.8</v>
      </c>
      <c r="F8" t="n">
        <v>45.9</v>
      </c>
    </row>
    <row r="9">
      <c r="A9" t="s">
        <v>12</v>
      </c>
      <c r="B9" t="s">
        <v>38</v>
      </c>
      <c r="C9" t="n">
        <v>229</v>
      </c>
      <c r="D9" t="n">
        <v>17.5</v>
      </c>
      <c r="E9" t="n">
        <v>34.9</v>
      </c>
      <c r="F9" t="n">
        <v>41.5</v>
      </c>
    </row>
    <row r="10">
      <c r="A10" t="s">
        <v>13</v>
      </c>
      <c r="B10" t="s">
        <v>38</v>
      </c>
      <c r="C10" t="n">
        <v>219</v>
      </c>
      <c r="D10" t="n">
        <v>22.8</v>
      </c>
      <c r="E10" t="n">
        <v>39.3</v>
      </c>
      <c r="F10" t="n">
        <v>44.3</v>
      </c>
    </row>
    <row r="11">
      <c r="A11" t="s">
        <v>14</v>
      </c>
      <c r="B11" t="s">
        <v>38</v>
      </c>
      <c r="C11" t="n">
        <v>218</v>
      </c>
      <c r="D11" t="n">
        <v>13.8</v>
      </c>
      <c r="E11" t="n">
        <v>28</v>
      </c>
      <c r="F11" t="n">
        <v>33.9</v>
      </c>
    </row>
    <row r="12">
      <c r="A12" t="s">
        <v>15</v>
      </c>
      <c r="B12" t="s">
        <v>38</v>
      </c>
      <c r="C12" t="n">
        <v>167</v>
      </c>
      <c r="D12" t="n">
        <v>20.4</v>
      </c>
      <c r="E12" t="n">
        <v>35.3</v>
      </c>
      <c r="F12" t="n">
        <v>40.1</v>
      </c>
    </row>
    <row r="13">
      <c r="A13" t="s">
        <v>16</v>
      </c>
      <c r="B13" t="s">
        <v>38</v>
      </c>
      <c r="C13" t="n">
        <v>185</v>
      </c>
      <c r="D13" t="n">
        <v>15.1</v>
      </c>
      <c r="E13" t="n">
        <v>34.1</v>
      </c>
      <c r="F13" t="n">
        <v>37.8</v>
      </c>
    </row>
    <row r="14">
      <c r="A14" t="s">
        <v>17</v>
      </c>
      <c r="B14" t="s">
        <v>38</v>
      </c>
      <c r="C14" t="n">
        <v>209</v>
      </c>
      <c r="D14" t="n">
        <v>19.6</v>
      </c>
      <c r="E14" t="n">
        <v>41.1</v>
      </c>
      <c r="F14" t="n">
        <v>45.5</v>
      </c>
    </row>
    <row r="15">
      <c r="A15" t="s">
        <v>18</v>
      </c>
      <c r="B15" t="s">
        <v>38</v>
      </c>
      <c r="C15" t="n">
        <v>261</v>
      </c>
      <c r="D15" t="n">
        <v>26.1</v>
      </c>
      <c r="E15" t="n">
        <v>40.6</v>
      </c>
      <c r="F15" t="n">
        <v>46.4</v>
      </c>
    </row>
    <row r="16">
      <c r="A16" t="s">
        <v>19</v>
      </c>
      <c r="B16" t="s">
        <v>38</v>
      </c>
      <c r="C16" t="n">
        <v>209</v>
      </c>
      <c r="D16" t="n">
        <v>24.4</v>
      </c>
      <c r="E16" t="n">
        <v>36.8</v>
      </c>
      <c r="F16" t="n">
        <v>40.7</v>
      </c>
    </row>
    <row r="17">
      <c r="A17" t="s">
        <v>20</v>
      </c>
      <c r="B17" t="s">
        <v>38</v>
      </c>
      <c r="C17" t="n">
        <v>210</v>
      </c>
      <c r="D17" t="n">
        <v>26.2</v>
      </c>
      <c r="E17" t="n">
        <v>41.4</v>
      </c>
      <c r="F17"/>
    </row>
    <row r="18">
      <c r="A18" t="s">
        <v>21</v>
      </c>
      <c r="B18" t="s">
        <v>38</v>
      </c>
      <c r="C18" t="n">
        <v>226</v>
      </c>
      <c r="D18" t="n">
        <v>27.9</v>
      </c>
      <c r="E18"/>
      <c r="F18"/>
    </row>
    <row r="19">
      <c r="A19" t="s">
        <v>22</v>
      </c>
      <c r="B19" t="s">
        <v>38</v>
      </c>
      <c r="C19" t="n">
        <v>201</v>
      </c>
      <c r="D19"/>
      <c r="E19"/>
      <c r="F19"/>
    </row>
    <row r="20">
      <c r="A20" t="s">
        <v>23</v>
      </c>
      <c r="B20" t="s">
        <v>38</v>
      </c>
      <c r="C20" t="n">
        <v>146</v>
      </c>
      <c r="D20"/>
      <c r="E20"/>
      <c r="F20"/>
    </row>
    <row r="21">
      <c r="A21" t="s">
        <v>24</v>
      </c>
      <c r="B21" t="s">
        <v>38</v>
      </c>
      <c r="C21" t="n">
        <v>160</v>
      </c>
      <c r="D21"/>
      <c r="E21"/>
      <c r="F21"/>
    </row>
    <row r="22">
      <c r="A22" t="s">
        <v>25</v>
      </c>
      <c r="B22" t="s">
        <v>38</v>
      </c>
      <c r="C22" t="n">
        <v>219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39</v>
      </c>
      <c r="B1" s="3"/>
      <c r="C1" s="3"/>
      <c r="D1" s="3"/>
      <c r="E1" s="3"/>
      <c r="F1" s="3"/>
    </row>
    <row r="3">
      <c r="A3" s="4" t="s">
        <v>2</v>
      </c>
      <c r="B3" s="4" t="s">
        <v>40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41</v>
      </c>
      <c r="C4" t="n">
        <v>398</v>
      </c>
      <c r="D4" t="n">
        <v>13.8</v>
      </c>
      <c r="E4" t="n">
        <v>29.4</v>
      </c>
      <c r="F4" t="n">
        <v>32.2</v>
      </c>
    </row>
    <row r="5">
      <c r="A5" t="s">
        <v>8</v>
      </c>
      <c r="B5" t="s">
        <v>41</v>
      </c>
      <c r="C5" t="n">
        <v>368</v>
      </c>
      <c r="D5" t="n">
        <v>16.3</v>
      </c>
      <c r="E5" t="n">
        <v>36.1</v>
      </c>
      <c r="F5" t="n">
        <v>39.9</v>
      </c>
    </row>
    <row r="6">
      <c r="A6" t="s">
        <v>9</v>
      </c>
      <c r="B6" t="s">
        <v>41</v>
      </c>
      <c r="C6" t="n">
        <v>421</v>
      </c>
      <c r="D6" t="n">
        <v>16.6</v>
      </c>
      <c r="E6" t="n">
        <v>35.4</v>
      </c>
      <c r="F6" t="n">
        <v>40.6</v>
      </c>
    </row>
    <row r="7">
      <c r="A7" t="s">
        <v>10</v>
      </c>
      <c r="B7" t="s">
        <v>41</v>
      </c>
      <c r="C7" t="n">
        <v>422</v>
      </c>
      <c r="D7" t="n">
        <v>19.9</v>
      </c>
      <c r="E7" t="n">
        <v>39.8</v>
      </c>
      <c r="F7" t="n">
        <v>43.4</v>
      </c>
    </row>
    <row r="8">
      <c r="A8" t="s">
        <v>11</v>
      </c>
      <c r="B8" t="s">
        <v>41</v>
      </c>
      <c r="C8" t="n">
        <v>393</v>
      </c>
      <c r="D8" t="n">
        <v>21.4</v>
      </c>
      <c r="E8" t="n">
        <v>36.4</v>
      </c>
      <c r="F8" t="n">
        <v>39.4</v>
      </c>
    </row>
    <row r="9">
      <c r="A9" t="s">
        <v>12</v>
      </c>
      <c r="B9" t="s">
        <v>41</v>
      </c>
      <c r="C9" t="n">
        <v>523</v>
      </c>
      <c r="D9" t="n">
        <v>18</v>
      </c>
      <c r="E9" t="n">
        <v>32.7</v>
      </c>
      <c r="F9" t="n">
        <v>36.5</v>
      </c>
    </row>
    <row r="10">
      <c r="A10" t="s">
        <v>13</v>
      </c>
      <c r="B10" t="s">
        <v>41</v>
      </c>
      <c r="C10" t="n">
        <v>519</v>
      </c>
      <c r="D10" t="n">
        <v>19.1</v>
      </c>
      <c r="E10" t="n">
        <v>34.5</v>
      </c>
      <c r="F10" t="n">
        <v>39.1</v>
      </c>
    </row>
    <row r="11">
      <c r="A11" t="s">
        <v>14</v>
      </c>
      <c r="B11" t="s">
        <v>41</v>
      </c>
      <c r="C11" t="n">
        <v>331</v>
      </c>
      <c r="D11" t="n">
        <v>15.4</v>
      </c>
      <c r="E11" t="n">
        <v>29.9</v>
      </c>
      <c r="F11" t="n">
        <v>35.6</v>
      </c>
    </row>
    <row r="12">
      <c r="A12" t="s">
        <v>15</v>
      </c>
      <c r="B12" t="s">
        <v>41</v>
      </c>
      <c r="C12" t="n">
        <v>358</v>
      </c>
      <c r="D12" t="n">
        <v>22.3</v>
      </c>
      <c r="E12" t="n">
        <v>38</v>
      </c>
      <c r="F12" t="n">
        <v>40.5</v>
      </c>
    </row>
    <row r="13">
      <c r="A13" t="s">
        <v>16</v>
      </c>
      <c r="B13" t="s">
        <v>41</v>
      </c>
      <c r="C13" t="n">
        <v>312</v>
      </c>
      <c r="D13" t="n">
        <v>21.8</v>
      </c>
      <c r="E13" t="n">
        <v>35.6</v>
      </c>
      <c r="F13" t="n">
        <v>42</v>
      </c>
    </row>
    <row r="14">
      <c r="A14" t="s">
        <v>17</v>
      </c>
      <c r="B14" t="s">
        <v>41</v>
      </c>
      <c r="C14" t="n">
        <v>366</v>
      </c>
      <c r="D14" t="n">
        <v>21.6</v>
      </c>
      <c r="E14" t="n">
        <v>39.1</v>
      </c>
      <c r="F14" t="n">
        <v>44.3</v>
      </c>
    </row>
    <row r="15">
      <c r="A15" t="s">
        <v>18</v>
      </c>
      <c r="B15" t="s">
        <v>41</v>
      </c>
      <c r="C15" t="n">
        <v>426</v>
      </c>
      <c r="D15" t="n">
        <v>23.9</v>
      </c>
      <c r="E15" t="n">
        <v>36.6</v>
      </c>
      <c r="F15" t="n">
        <v>41.3</v>
      </c>
    </row>
    <row r="16">
      <c r="A16" t="s">
        <v>19</v>
      </c>
      <c r="B16" t="s">
        <v>41</v>
      </c>
      <c r="C16" t="n">
        <v>335</v>
      </c>
      <c r="D16" t="n">
        <v>24.5</v>
      </c>
      <c r="E16" t="n">
        <v>36.1</v>
      </c>
      <c r="F16" t="n">
        <v>38.8</v>
      </c>
    </row>
    <row r="17">
      <c r="A17" t="s">
        <v>20</v>
      </c>
      <c r="B17" t="s">
        <v>41</v>
      </c>
      <c r="C17" t="n">
        <v>346</v>
      </c>
      <c r="D17" t="n">
        <v>24</v>
      </c>
      <c r="E17" t="n">
        <v>39.3</v>
      </c>
      <c r="F17"/>
    </row>
    <row r="18">
      <c r="A18" t="s">
        <v>21</v>
      </c>
      <c r="B18" t="s">
        <v>41</v>
      </c>
      <c r="C18" t="n">
        <v>344</v>
      </c>
      <c r="D18" t="n">
        <v>25.6</v>
      </c>
      <c r="E18"/>
      <c r="F18"/>
    </row>
    <row r="19">
      <c r="A19" t="s">
        <v>22</v>
      </c>
      <c r="B19" t="s">
        <v>41</v>
      </c>
      <c r="C19" t="n">
        <v>308</v>
      </c>
      <c r="D19"/>
      <c r="E19"/>
      <c r="F19"/>
    </row>
    <row r="20">
      <c r="A20" t="s">
        <v>23</v>
      </c>
      <c r="B20" t="s">
        <v>41</v>
      </c>
      <c r="C20" t="n">
        <v>233</v>
      </c>
      <c r="D20"/>
      <c r="E20"/>
      <c r="F20"/>
    </row>
    <row r="21">
      <c r="A21" t="s">
        <v>24</v>
      </c>
      <c r="B21" t="s">
        <v>41</v>
      </c>
      <c r="C21" t="n">
        <v>296</v>
      </c>
      <c r="D21"/>
      <c r="E21"/>
      <c r="F21"/>
    </row>
    <row r="22">
      <c r="A22" t="s">
        <v>25</v>
      </c>
      <c r="B22" t="s">
        <v>41</v>
      </c>
      <c r="C22" t="n">
        <v>338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4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42</v>
      </c>
      <c r="B1" s="3"/>
      <c r="C1" s="3"/>
      <c r="D1" s="3"/>
      <c r="E1" s="3"/>
      <c r="F1" s="3"/>
    </row>
    <row r="3">
      <c r="A3" s="4" t="s">
        <v>2</v>
      </c>
      <c r="B3" s="4" t="s">
        <v>43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43</v>
      </c>
      <c r="C4" t="n">
        <v>226</v>
      </c>
      <c r="D4" t="n">
        <v>10.6</v>
      </c>
      <c r="E4" t="n">
        <v>33.2</v>
      </c>
      <c r="F4" t="n">
        <v>38.1</v>
      </c>
    </row>
    <row r="5">
      <c r="A5" t="s">
        <v>8</v>
      </c>
      <c r="B5" t="s">
        <v>43</v>
      </c>
      <c r="C5" t="n">
        <v>209</v>
      </c>
      <c r="D5" t="n">
        <v>19.1</v>
      </c>
      <c r="E5" t="n">
        <v>39.2</v>
      </c>
      <c r="F5" t="n">
        <v>41.6</v>
      </c>
    </row>
    <row r="6">
      <c r="A6" t="s">
        <v>9</v>
      </c>
      <c r="B6" t="s">
        <v>43</v>
      </c>
      <c r="C6" t="n">
        <v>268</v>
      </c>
      <c r="D6" t="n">
        <v>16</v>
      </c>
      <c r="E6" t="n">
        <v>35.1</v>
      </c>
      <c r="F6" t="n">
        <v>41.8</v>
      </c>
    </row>
    <row r="7">
      <c r="A7" t="s">
        <v>10</v>
      </c>
      <c r="B7" t="s">
        <v>43</v>
      </c>
      <c r="C7" t="n">
        <v>257</v>
      </c>
      <c r="D7" t="n">
        <v>19.5</v>
      </c>
      <c r="E7" t="n">
        <v>40.5</v>
      </c>
      <c r="F7" t="n">
        <v>45.5</v>
      </c>
    </row>
    <row r="8">
      <c r="A8" t="s">
        <v>11</v>
      </c>
      <c r="B8" t="s">
        <v>43</v>
      </c>
      <c r="C8" t="n">
        <v>334</v>
      </c>
      <c r="D8" t="n">
        <v>18</v>
      </c>
      <c r="E8" t="n">
        <v>34.4</v>
      </c>
      <c r="F8" t="n">
        <v>40.4</v>
      </c>
    </row>
    <row r="9">
      <c r="A9" t="s">
        <v>12</v>
      </c>
      <c r="B9" t="s">
        <v>43</v>
      </c>
      <c r="C9" t="n">
        <v>460</v>
      </c>
      <c r="D9" t="n">
        <v>16.7</v>
      </c>
      <c r="E9" t="n">
        <v>32.4</v>
      </c>
      <c r="F9" t="n">
        <v>37.2</v>
      </c>
    </row>
    <row r="10">
      <c r="A10" t="s">
        <v>13</v>
      </c>
      <c r="B10" t="s">
        <v>43</v>
      </c>
      <c r="C10" t="n">
        <v>466</v>
      </c>
      <c r="D10" t="n">
        <v>18.5</v>
      </c>
      <c r="E10" t="n">
        <v>35.6</v>
      </c>
      <c r="F10" t="n">
        <v>41.2</v>
      </c>
    </row>
    <row r="11">
      <c r="A11" t="s">
        <v>14</v>
      </c>
      <c r="B11" t="s">
        <v>43</v>
      </c>
      <c r="C11" t="n">
        <v>470</v>
      </c>
      <c r="D11" t="n">
        <v>18.1</v>
      </c>
      <c r="E11" t="n">
        <v>31.9</v>
      </c>
      <c r="F11" t="n">
        <v>38.5</v>
      </c>
    </row>
    <row r="12">
      <c r="A12" t="s">
        <v>15</v>
      </c>
      <c r="B12" t="s">
        <v>43</v>
      </c>
      <c r="C12" t="n">
        <v>361</v>
      </c>
      <c r="D12" t="n">
        <v>21.6</v>
      </c>
      <c r="E12" t="n">
        <v>36.6</v>
      </c>
      <c r="F12" t="n">
        <v>41.6</v>
      </c>
    </row>
    <row r="13">
      <c r="A13" t="s">
        <v>16</v>
      </c>
      <c r="B13" t="s">
        <v>43</v>
      </c>
      <c r="C13" t="n">
        <v>376</v>
      </c>
      <c r="D13" t="n">
        <v>22.6</v>
      </c>
      <c r="E13" t="n">
        <v>35.1</v>
      </c>
      <c r="F13" t="n">
        <v>42</v>
      </c>
    </row>
    <row r="14">
      <c r="A14" t="s">
        <v>17</v>
      </c>
      <c r="B14" t="s">
        <v>43</v>
      </c>
      <c r="C14" t="n">
        <v>372</v>
      </c>
      <c r="D14" t="n">
        <v>25.5</v>
      </c>
      <c r="E14" t="n">
        <v>41.4</v>
      </c>
      <c r="F14" t="n">
        <v>46</v>
      </c>
    </row>
    <row r="15">
      <c r="A15" t="s">
        <v>18</v>
      </c>
      <c r="B15" t="s">
        <v>43</v>
      </c>
      <c r="C15" t="n">
        <v>344</v>
      </c>
      <c r="D15" t="n">
        <v>25.3</v>
      </c>
      <c r="E15" t="n">
        <v>37.2</v>
      </c>
      <c r="F15" t="n">
        <v>42.2</v>
      </c>
    </row>
    <row r="16">
      <c r="A16" t="s">
        <v>19</v>
      </c>
      <c r="B16" t="s">
        <v>43</v>
      </c>
      <c r="C16" t="n">
        <v>322</v>
      </c>
      <c r="D16" t="n">
        <v>24.8</v>
      </c>
      <c r="E16" t="n">
        <v>34.5</v>
      </c>
      <c r="F16" t="n">
        <v>37.6</v>
      </c>
    </row>
    <row r="17">
      <c r="A17" t="s">
        <v>20</v>
      </c>
      <c r="B17" t="s">
        <v>43</v>
      </c>
      <c r="C17" t="n">
        <v>329</v>
      </c>
      <c r="D17" t="n">
        <v>23.1</v>
      </c>
      <c r="E17" t="n">
        <v>39.5</v>
      </c>
      <c r="F17"/>
    </row>
    <row r="18">
      <c r="A18" t="s">
        <v>21</v>
      </c>
      <c r="B18" t="s">
        <v>43</v>
      </c>
      <c r="C18" t="n">
        <v>324</v>
      </c>
      <c r="D18" t="n">
        <v>27.8</v>
      </c>
      <c r="E18"/>
      <c r="F18"/>
    </row>
    <row r="19">
      <c r="A19" t="s">
        <v>22</v>
      </c>
      <c r="B19" t="s">
        <v>43</v>
      </c>
      <c r="C19" t="n">
        <v>283</v>
      </c>
      <c r="D19"/>
      <c r="E19"/>
      <c r="F19"/>
    </row>
    <row r="20">
      <c r="A20" t="s">
        <v>23</v>
      </c>
      <c r="B20" t="s">
        <v>43</v>
      </c>
      <c r="C20" t="n">
        <v>224</v>
      </c>
      <c r="D20"/>
      <c r="E20"/>
      <c r="F20"/>
    </row>
    <row r="21">
      <c r="A21" t="s">
        <v>24</v>
      </c>
      <c r="B21" t="s">
        <v>43</v>
      </c>
      <c r="C21" t="n">
        <v>223</v>
      </c>
      <c r="D21"/>
      <c r="E21"/>
      <c r="F21"/>
    </row>
    <row r="22">
      <c r="A22" t="s">
        <v>25</v>
      </c>
      <c r="B22" t="s">
        <v>43</v>
      </c>
      <c r="C22" t="n">
        <v>299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6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44</v>
      </c>
      <c r="B1" s="3"/>
      <c r="C1" s="3"/>
      <c r="D1" s="3"/>
      <c r="E1" s="3"/>
      <c r="F1" s="3"/>
    </row>
    <row r="3">
      <c r="A3" s="4" t="s">
        <v>2</v>
      </c>
      <c r="B3" s="4" t="s">
        <v>44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44</v>
      </c>
      <c r="C4" t="n">
        <v>24</v>
      </c>
      <c r="D4"/>
      <c r="E4" t="n">
        <v>41.7</v>
      </c>
      <c r="F4" t="n">
        <v>41.7</v>
      </c>
    </row>
    <row r="5">
      <c r="A5" t="s">
        <v>8</v>
      </c>
      <c r="B5" t="s">
        <v>44</v>
      </c>
      <c r="C5" t="n">
        <v>17</v>
      </c>
      <c r="D5"/>
      <c r="E5" t="n">
        <v>64.7</v>
      </c>
      <c r="F5" t="n">
        <v>64.7</v>
      </c>
    </row>
    <row r="6">
      <c r="A6" t="s">
        <v>9</v>
      </c>
      <c r="B6" t="s">
        <v>44</v>
      </c>
      <c r="C6" t="n">
        <v>18</v>
      </c>
      <c r="D6"/>
      <c r="E6"/>
      <c r="F6"/>
    </row>
    <row r="7">
      <c r="A7" t="s">
        <v>11</v>
      </c>
      <c r="B7" t="s">
        <v>44</v>
      </c>
      <c r="C7" t="n">
        <v>1</v>
      </c>
      <c r="D7"/>
      <c r="E7"/>
      <c r="F7"/>
    </row>
    <row r="8">
      <c r="A8" t="s">
        <v>14</v>
      </c>
      <c r="B8" t="s">
        <v>44</v>
      </c>
      <c r="C8" t="n">
        <v>12</v>
      </c>
      <c r="D8"/>
      <c r="E8"/>
      <c r="F8"/>
    </row>
    <row r="9">
      <c r="A9" t="s">
        <v>15</v>
      </c>
      <c r="B9" t="s">
        <v>44</v>
      </c>
      <c r="C9" t="n">
        <v>277</v>
      </c>
      <c r="D9" t="n">
        <v>26.4</v>
      </c>
      <c r="E9" t="n">
        <v>39</v>
      </c>
      <c r="F9" t="n">
        <v>43.3</v>
      </c>
    </row>
    <row r="10">
      <c r="A10" t="s">
        <v>16</v>
      </c>
      <c r="B10" t="s">
        <v>44</v>
      </c>
      <c r="C10" t="n">
        <v>318</v>
      </c>
      <c r="D10" t="n">
        <v>28.9</v>
      </c>
      <c r="E10" t="n">
        <v>41.2</v>
      </c>
      <c r="F10" t="n">
        <v>45.3</v>
      </c>
    </row>
    <row r="11">
      <c r="A11" t="s">
        <v>17</v>
      </c>
      <c r="B11" t="s">
        <v>44</v>
      </c>
      <c r="C11" t="n">
        <v>356</v>
      </c>
      <c r="D11" t="n">
        <v>29.8</v>
      </c>
      <c r="E11" t="n">
        <v>43</v>
      </c>
      <c r="F11" t="n">
        <v>46.9</v>
      </c>
    </row>
    <row r="12">
      <c r="A12" t="s">
        <v>18</v>
      </c>
      <c r="B12" t="s">
        <v>44</v>
      </c>
      <c r="C12" t="n">
        <v>361</v>
      </c>
      <c r="D12" t="n">
        <v>32.1</v>
      </c>
      <c r="E12" t="n">
        <v>48.2</v>
      </c>
      <c r="F12" t="n">
        <v>51.2</v>
      </c>
    </row>
    <row r="13">
      <c r="A13" t="s">
        <v>19</v>
      </c>
      <c r="B13" t="s">
        <v>44</v>
      </c>
      <c r="C13" t="n">
        <v>385</v>
      </c>
      <c r="D13" t="n">
        <v>33.2</v>
      </c>
      <c r="E13" t="n">
        <v>44.4</v>
      </c>
      <c r="F13" t="n">
        <v>47.5</v>
      </c>
    </row>
    <row r="14">
      <c r="A14" t="s">
        <v>20</v>
      </c>
      <c r="B14" t="s">
        <v>44</v>
      </c>
      <c r="C14" t="n">
        <v>368</v>
      </c>
      <c r="D14" t="n">
        <v>31.8</v>
      </c>
      <c r="E14" t="n">
        <v>43.2</v>
      </c>
      <c r="F14"/>
    </row>
    <row r="15">
      <c r="A15" t="s">
        <v>21</v>
      </c>
      <c r="B15" t="s">
        <v>44</v>
      </c>
      <c r="C15" t="n">
        <v>331</v>
      </c>
      <c r="D15" t="n">
        <v>33.2</v>
      </c>
      <c r="E15"/>
      <c r="F15"/>
    </row>
    <row r="16">
      <c r="A16" t="s">
        <v>22</v>
      </c>
      <c r="B16" t="s">
        <v>44</v>
      </c>
      <c r="C16" t="n">
        <v>313</v>
      </c>
      <c r="D16"/>
      <c r="E16"/>
      <c r="F16"/>
    </row>
    <row r="17">
      <c r="A17" t="s">
        <v>23</v>
      </c>
      <c r="B17" t="s">
        <v>44</v>
      </c>
      <c r="C17" t="n">
        <v>265</v>
      </c>
      <c r="D17"/>
      <c r="E17"/>
      <c r="F17"/>
    </row>
    <row r="18">
      <c r="A18" t="s">
        <v>24</v>
      </c>
      <c r="B18" t="s">
        <v>44</v>
      </c>
      <c r="C18" t="n">
        <v>3</v>
      </c>
      <c r="D18"/>
      <c r="E18"/>
      <c r="F18"/>
    </row>
    <row r="19">
      <c r="A19" s="5" t="s">
        <v>26</v>
      </c>
      <c r="B19" s="5"/>
      <c r="C19" s="5"/>
      <c r="D19" s="5"/>
      <c r="E19" s="5"/>
      <c r="F19" s="5"/>
    </row>
    <row r="20">
      <c r="A20" s="6" t="str">
        <f>=HYPERLINK("#Contents!A1", "Return to Contents")</f>
      </c>
      <c r="B20" s="6"/>
      <c r="C20" s="6"/>
      <c r="D20" s="6"/>
      <c r="E20" s="6"/>
      <c r="F20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8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45</v>
      </c>
      <c r="B1" s="3"/>
      <c r="C1" s="3"/>
      <c r="D1" s="3"/>
      <c r="E1" s="3"/>
      <c r="F1" s="3"/>
    </row>
    <row r="3">
      <c r="A3" s="4" t="s">
        <v>2</v>
      </c>
      <c r="B3" s="4" t="s">
        <v>46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47</v>
      </c>
      <c r="C4" t="n">
        <v>5</v>
      </c>
      <c r="D4"/>
      <c r="E4"/>
      <c r="F4"/>
    </row>
    <row r="5">
      <c r="A5" t="s">
        <v>8</v>
      </c>
      <c r="B5" t="s">
        <v>47</v>
      </c>
      <c r="C5" t="n">
        <v>10</v>
      </c>
      <c r="D5"/>
      <c r="E5"/>
      <c r="F5"/>
    </row>
    <row r="6">
      <c r="A6" t="s">
        <v>9</v>
      </c>
      <c r="B6" t="s">
        <v>47</v>
      </c>
      <c r="C6" t="n">
        <v>29</v>
      </c>
      <c r="D6"/>
      <c r="E6" t="n">
        <v>37.9</v>
      </c>
      <c r="F6" t="n">
        <v>48.3</v>
      </c>
    </row>
    <row r="7">
      <c r="A7" t="s">
        <v>10</v>
      </c>
      <c r="B7" t="s">
        <v>47</v>
      </c>
      <c r="C7" t="n">
        <v>28</v>
      </c>
      <c r="D7" t="n">
        <v>42.9</v>
      </c>
      <c r="E7" t="n">
        <v>53.6</v>
      </c>
      <c r="F7" t="n">
        <v>57.1</v>
      </c>
    </row>
    <row r="8">
      <c r="A8" t="s">
        <v>11</v>
      </c>
      <c r="B8" t="s">
        <v>47</v>
      </c>
      <c r="C8" t="n">
        <v>12</v>
      </c>
      <c r="D8"/>
      <c r="E8"/>
      <c r="F8"/>
    </row>
    <row r="9">
      <c r="A9" t="s">
        <v>12</v>
      </c>
      <c r="B9" t="s">
        <v>47</v>
      </c>
      <c r="C9" t="n">
        <v>22</v>
      </c>
      <c r="D9"/>
      <c r="E9"/>
      <c r="F9"/>
    </row>
    <row r="10">
      <c r="A10" t="s">
        <v>13</v>
      </c>
      <c r="B10" t="s">
        <v>47</v>
      </c>
      <c r="C10" t="n">
        <v>11</v>
      </c>
      <c r="D10"/>
      <c r="E10"/>
      <c r="F10"/>
    </row>
    <row r="11">
      <c r="A11" t="s">
        <v>14</v>
      </c>
      <c r="B11" t="s">
        <v>47</v>
      </c>
      <c r="C11" t="n">
        <v>24</v>
      </c>
      <c r="D11"/>
      <c r="E11" t="n">
        <v>54.2</v>
      </c>
      <c r="F11" t="n">
        <v>58.3</v>
      </c>
    </row>
    <row r="12">
      <c r="A12" t="s">
        <v>15</v>
      </c>
      <c r="B12" t="s">
        <v>47</v>
      </c>
      <c r="C12" t="n">
        <v>31</v>
      </c>
      <c r="D12"/>
      <c r="E12"/>
      <c r="F12"/>
    </row>
    <row r="13">
      <c r="A13" t="s">
        <v>16</v>
      </c>
      <c r="B13" t="s">
        <v>47</v>
      </c>
      <c r="C13" t="n">
        <v>31</v>
      </c>
      <c r="D13"/>
      <c r="E13" t="n">
        <v>48.4</v>
      </c>
      <c r="F13" t="n">
        <v>51.6</v>
      </c>
    </row>
    <row r="14">
      <c r="A14" t="s">
        <v>17</v>
      </c>
      <c r="B14" t="s">
        <v>47</v>
      </c>
      <c r="C14" t="n">
        <v>23</v>
      </c>
      <c r="D14"/>
      <c r="E14" t="n">
        <v>56.5</v>
      </c>
      <c r="F14" t="n">
        <v>60.9</v>
      </c>
    </row>
    <row r="15">
      <c r="A15" t="s">
        <v>18</v>
      </c>
      <c r="B15" t="s">
        <v>47</v>
      </c>
      <c r="C15" t="n">
        <v>12</v>
      </c>
      <c r="D15"/>
      <c r="E15"/>
      <c r="F15"/>
    </row>
    <row r="16">
      <c r="A16" t="s">
        <v>19</v>
      </c>
      <c r="B16" t="s">
        <v>47</v>
      </c>
      <c r="C16" t="n">
        <v>14</v>
      </c>
      <c r="D16"/>
      <c r="E16"/>
      <c r="F16"/>
    </row>
    <row r="17">
      <c r="A17" t="s">
        <v>20</v>
      </c>
      <c r="B17" t="s">
        <v>47</v>
      </c>
      <c r="C17" t="n">
        <v>23</v>
      </c>
      <c r="D17" t="n">
        <v>47.8</v>
      </c>
      <c r="E17" t="n">
        <v>65.2</v>
      </c>
      <c r="F17"/>
    </row>
    <row r="18">
      <c r="A18" t="s">
        <v>21</v>
      </c>
      <c r="B18" t="s">
        <v>47</v>
      </c>
      <c r="C18" t="n">
        <v>12</v>
      </c>
      <c r="D18"/>
      <c r="E18"/>
      <c r="F18"/>
    </row>
    <row r="19">
      <c r="A19" t="s">
        <v>22</v>
      </c>
      <c r="B19" t="s">
        <v>47</v>
      </c>
      <c r="C19" t="n">
        <v>11</v>
      </c>
      <c r="D19"/>
      <c r="E19"/>
      <c r="F19"/>
    </row>
    <row r="20">
      <c r="A20" t="s">
        <v>23</v>
      </c>
      <c r="B20" t="s">
        <v>47</v>
      </c>
      <c r="C20" t="n">
        <v>13</v>
      </c>
      <c r="D20"/>
      <c r="E20"/>
      <c r="F20"/>
    </row>
    <row r="21">
      <c r="A21" t="s">
        <v>24</v>
      </c>
      <c r="B21" t="s">
        <v>47</v>
      </c>
      <c r="C21" t="n">
        <v>7</v>
      </c>
      <c r="D21"/>
      <c r="E21"/>
      <c r="F21"/>
    </row>
    <row r="22">
      <c r="A22" t="s">
        <v>25</v>
      </c>
      <c r="B22" t="s">
        <v>47</v>
      </c>
      <c r="C22" t="n">
        <v>8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48</v>
      </c>
      <c r="B1" s="3"/>
      <c r="C1" s="3"/>
      <c r="D1" s="3"/>
      <c r="E1" s="3"/>
      <c r="F1" s="3"/>
    </row>
    <row r="3">
      <c r="A3" s="4" t="s">
        <v>2</v>
      </c>
      <c r="B3" s="4" t="s">
        <v>46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48</v>
      </c>
      <c r="C4" t="n">
        <v>55</v>
      </c>
      <c r="D4"/>
      <c r="E4" t="n">
        <v>40</v>
      </c>
      <c r="F4" t="n">
        <v>45.5</v>
      </c>
    </row>
    <row r="5">
      <c r="A5" t="s">
        <v>8</v>
      </c>
      <c r="B5" t="s">
        <v>48</v>
      </c>
      <c r="C5" t="n">
        <v>68</v>
      </c>
      <c r="D5" t="n">
        <v>16.2</v>
      </c>
      <c r="E5" t="n">
        <v>45.6</v>
      </c>
      <c r="F5" t="n">
        <v>52.9</v>
      </c>
    </row>
    <row r="6">
      <c r="A6" t="s">
        <v>9</v>
      </c>
      <c r="B6" t="s">
        <v>48</v>
      </c>
      <c r="C6" t="n">
        <v>104</v>
      </c>
      <c r="D6" t="n">
        <v>18.3</v>
      </c>
      <c r="E6" t="n">
        <v>37.5</v>
      </c>
      <c r="F6" t="n">
        <v>42.3</v>
      </c>
    </row>
    <row r="7">
      <c r="A7" t="s">
        <v>10</v>
      </c>
      <c r="B7" t="s">
        <v>48</v>
      </c>
      <c r="C7" t="n">
        <v>79</v>
      </c>
      <c r="D7" t="n">
        <v>19</v>
      </c>
      <c r="E7" t="n">
        <v>49.4</v>
      </c>
      <c r="F7" t="n">
        <v>51.9</v>
      </c>
    </row>
    <row r="8">
      <c r="A8" t="s">
        <v>11</v>
      </c>
      <c r="B8" t="s">
        <v>48</v>
      </c>
      <c r="C8" t="n">
        <v>102</v>
      </c>
      <c r="D8" t="n">
        <v>19.6</v>
      </c>
      <c r="E8" t="n">
        <v>44.1</v>
      </c>
      <c r="F8" t="n">
        <v>53.9</v>
      </c>
    </row>
    <row r="9">
      <c r="A9" t="s">
        <v>12</v>
      </c>
      <c r="B9" t="s">
        <v>48</v>
      </c>
      <c r="C9" t="n">
        <v>151</v>
      </c>
      <c r="D9" t="n">
        <v>19.9</v>
      </c>
      <c r="E9" t="n">
        <v>38.4</v>
      </c>
      <c r="F9" t="n">
        <v>46.4</v>
      </c>
    </row>
    <row r="10">
      <c r="A10" t="s">
        <v>13</v>
      </c>
      <c r="B10" t="s">
        <v>48</v>
      </c>
      <c r="C10" t="n">
        <v>132</v>
      </c>
      <c r="D10" t="n">
        <v>28</v>
      </c>
      <c r="E10" t="n">
        <v>48.5</v>
      </c>
      <c r="F10" t="n">
        <v>53</v>
      </c>
    </row>
    <row r="11">
      <c r="A11" t="s">
        <v>14</v>
      </c>
      <c r="B11" t="s">
        <v>48</v>
      </c>
      <c r="C11" t="n">
        <v>88</v>
      </c>
      <c r="D11" t="n">
        <v>20.5</v>
      </c>
      <c r="E11" t="n">
        <v>35.2</v>
      </c>
      <c r="F11" t="n">
        <v>42</v>
      </c>
    </row>
    <row r="12">
      <c r="A12" t="s">
        <v>15</v>
      </c>
      <c r="B12" t="s">
        <v>48</v>
      </c>
      <c r="C12" t="n">
        <v>62</v>
      </c>
      <c r="D12" t="n">
        <v>22.6</v>
      </c>
      <c r="E12" t="n">
        <v>43.5</v>
      </c>
      <c r="F12" t="n">
        <v>46.8</v>
      </c>
    </row>
    <row r="13">
      <c r="A13" t="s">
        <v>16</v>
      </c>
      <c r="B13" t="s">
        <v>48</v>
      </c>
      <c r="C13" t="n">
        <v>94</v>
      </c>
      <c r="D13" t="n">
        <v>20.2</v>
      </c>
      <c r="E13" t="n">
        <v>41.5</v>
      </c>
      <c r="F13" t="n">
        <v>44.7</v>
      </c>
    </row>
    <row r="14">
      <c r="A14" t="s">
        <v>17</v>
      </c>
      <c r="B14" t="s">
        <v>48</v>
      </c>
      <c r="C14" t="n">
        <v>123</v>
      </c>
      <c r="D14" t="n">
        <v>22</v>
      </c>
      <c r="E14" t="n">
        <v>47.2</v>
      </c>
      <c r="F14" t="n">
        <v>51.2</v>
      </c>
    </row>
    <row r="15">
      <c r="A15" t="s">
        <v>18</v>
      </c>
      <c r="B15" t="s">
        <v>48</v>
      </c>
      <c r="C15" t="n">
        <v>172</v>
      </c>
      <c r="D15" t="n">
        <v>32</v>
      </c>
      <c r="E15" t="n">
        <v>47.7</v>
      </c>
      <c r="F15" t="n">
        <v>54.7</v>
      </c>
    </row>
    <row r="16">
      <c r="A16" t="s">
        <v>19</v>
      </c>
      <c r="B16" t="s">
        <v>48</v>
      </c>
      <c r="C16" t="n">
        <v>136</v>
      </c>
      <c r="D16" t="n">
        <v>24.3</v>
      </c>
      <c r="E16" t="n">
        <v>37.5</v>
      </c>
      <c r="F16" t="n">
        <v>41.2</v>
      </c>
    </row>
    <row r="17">
      <c r="A17" t="s">
        <v>20</v>
      </c>
      <c r="B17" t="s">
        <v>48</v>
      </c>
      <c r="C17" t="n">
        <v>155</v>
      </c>
      <c r="D17" t="n">
        <v>29</v>
      </c>
      <c r="E17" t="n">
        <v>45.8</v>
      </c>
      <c r="F17"/>
    </row>
    <row r="18">
      <c r="A18" t="s">
        <v>21</v>
      </c>
      <c r="B18" t="s">
        <v>48</v>
      </c>
      <c r="C18" t="n">
        <v>186</v>
      </c>
      <c r="D18" t="n">
        <v>28.5</v>
      </c>
      <c r="E18"/>
      <c r="F18"/>
    </row>
    <row r="19">
      <c r="A19" t="s">
        <v>22</v>
      </c>
      <c r="B19" t="s">
        <v>48</v>
      </c>
      <c r="C19" t="n">
        <v>150</v>
      </c>
      <c r="D19"/>
      <c r="E19"/>
      <c r="F19"/>
    </row>
    <row r="20">
      <c r="A20" t="s">
        <v>23</v>
      </c>
      <c r="B20" t="s">
        <v>48</v>
      </c>
      <c r="C20" t="n">
        <v>109</v>
      </c>
      <c r="D20"/>
      <c r="E20"/>
      <c r="F20"/>
    </row>
    <row r="21">
      <c r="A21" t="s">
        <v>24</v>
      </c>
      <c r="B21" t="s">
        <v>48</v>
      </c>
      <c r="C21" t="n">
        <v>128</v>
      </c>
      <c r="D21"/>
      <c r="E21"/>
      <c r="F21"/>
    </row>
    <row r="22">
      <c r="A22" t="s">
        <v>25</v>
      </c>
      <c r="B22" t="s">
        <v>48</v>
      </c>
      <c r="C22" t="n">
        <v>168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49</v>
      </c>
      <c r="B1" s="3"/>
      <c r="C1" s="3"/>
      <c r="D1" s="3"/>
      <c r="E1" s="3"/>
      <c r="F1" s="3"/>
    </row>
    <row r="3">
      <c r="A3" s="4" t="s">
        <v>2</v>
      </c>
      <c r="B3" s="4" t="s">
        <v>46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49</v>
      </c>
      <c r="C4" t="n">
        <v>22</v>
      </c>
      <c r="D4"/>
      <c r="E4"/>
      <c r="F4" t="n">
        <v>45.5</v>
      </c>
    </row>
    <row r="5">
      <c r="A5" t="s">
        <v>8</v>
      </c>
      <c r="B5" t="s">
        <v>49</v>
      </c>
      <c r="C5" t="n">
        <v>20</v>
      </c>
      <c r="D5"/>
      <c r="E5"/>
      <c r="F5"/>
    </row>
    <row r="6">
      <c r="A6" t="s">
        <v>9</v>
      </c>
      <c r="B6" t="s">
        <v>49</v>
      </c>
      <c r="C6" t="n">
        <v>24</v>
      </c>
      <c r="D6"/>
      <c r="E6" t="n">
        <v>41.7</v>
      </c>
      <c r="F6" t="n">
        <v>41.7</v>
      </c>
    </row>
    <row r="7">
      <c r="A7" t="s">
        <v>10</v>
      </c>
      <c r="B7" t="s">
        <v>49</v>
      </c>
      <c r="C7" t="n">
        <v>25</v>
      </c>
      <c r="D7"/>
      <c r="E7"/>
      <c r="F7" t="n">
        <v>48</v>
      </c>
    </row>
    <row r="8">
      <c r="A8" t="s">
        <v>11</v>
      </c>
      <c r="B8" t="s">
        <v>49</v>
      </c>
      <c r="C8" t="n">
        <v>29</v>
      </c>
      <c r="D8"/>
      <c r="E8" t="n">
        <v>44.8</v>
      </c>
      <c r="F8" t="n">
        <v>48.3</v>
      </c>
    </row>
    <row r="9">
      <c r="A9" t="s">
        <v>12</v>
      </c>
      <c r="B9" t="s">
        <v>49</v>
      </c>
      <c r="C9" t="n">
        <v>27</v>
      </c>
      <c r="D9"/>
      <c r="E9"/>
      <c r="F9"/>
    </row>
    <row r="10">
      <c r="A10" t="s">
        <v>13</v>
      </c>
      <c r="B10" t="s">
        <v>49</v>
      </c>
      <c r="C10" t="n">
        <v>36</v>
      </c>
      <c r="D10"/>
      <c r="E10" t="n">
        <v>33.3</v>
      </c>
      <c r="F10" t="n">
        <v>44.4</v>
      </c>
    </row>
    <row r="11">
      <c r="A11" t="s">
        <v>14</v>
      </c>
      <c r="B11" t="s">
        <v>49</v>
      </c>
      <c r="C11" t="n">
        <v>51</v>
      </c>
      <c r="D11" t="n">
        <v>19.6</v>
      </c>
      <c r="E11" t="n">
        <v>35.3</v>
      </c>
      <c r="F11" t="n">
        <v>43.1</v>
      </c>
    </row>
    <row r="12">
      <c r="A12" t="s">
        <v>15</v>
      </c>
      <c r="B12" t="s">
        <v>49</v>
      </c>
      <c r="C12" t="n">
        <v>40</v>
      </c>
      <c r="D12" t="n">
        <v>25</v>
      </c>
      <c r="E12" t="n">
        <v>50</v>
      </c>
      <c r="F12" t="n">
        <v>52.5</v>
      </c>
    </row>
    <row r="13">
      <c r="A13" t="s">
        <v>16</v>
      </c>
      <c r="B13" t="s">
        <v>49</v>
      </c>
      <c r="C13" t="n">
        <v>46</v>
      </c>
      <c r="D13" t="n">
        <v>21.7</v>
      </c>
      <c r="E13" t="n">
        <v>30.4</v>
      </c>
      <c r="F13" t="n">
        <v>39.1</v>
      </c>
    </row>
    <row r="14">
      <c r="A14" t="s">
        <v>17</v>
      </c>
      <c r="B14" t="s">
        <v>49</v>
      </c>
      <c r="C14" t="n">
        <v>63</v>
      </c>
      <c r="D14" t="n">
        <v>30.2</v>
      </c>
      <c r="E14" t="n">
        <v>42.9</v>
      </c>
      <c r="F14" t="n">
        <v>46</v>
      </c>
    </row>
    <row r="15">
      <c r="A15" t="s">
        <v>18</v>
      </c>
      <c r="B15" t="s">
        <v>49</v>
      </c>
      <c r="C15" t="n">
        <v>44</v>
      </c>
      <c r="D15" t="n">
        <v>29.5</v>
      </c>
      <c r="E15" t="n">
        <v>38.6</v>
      </c>
      <c r="F15" t="n">
        <v>40.9</v>
      </c>
    </row>
    <row r="16">
      <c r="A16" t="s">
        <v>19</v>
      </c>
      <c r="B16" t="s">
        <v>49</v>
      </c>
      <c r="C16" t="n">
        <v>53</v>
      </c>
      <c r="D16" t="n">
        <v>43.4</v>
      </c>
      <c r="E16" t="n">
        <v>54.7</v>
      </c>
      <c r="F16" t="n">
        <v>56.6</v>
      </c>
    </row>
    <row r="17">
      <c r="A17" t="s">
        <v>20</v>
      </c>
      <c r="B17" t="s">
        <v>49</v>
      </c>
      <c r="C17" t="n">
        <v>29</v>
      </c>
      <c r="D17" t="n">
        <v>41.4</v>
      </c>
      <c r="E17" t="n">
        <v>51.7</v>
      </c>
      <c r="F17"/>
    </row>
    <row r="18">
      <c r="A18" t="s">
        <v>21</v>
      </c>
      <c r="B18" t="s">
        <v>49</v>
      </c>
      <c r="C18" t="n">
        <v>23</v>
      </c>
      <c r="D18"/>
      <c r="E18"/>
      <c r="F18"/>
    </row>
    <row r="19">
      <c r="A19" t="s">
        <v>22</v>
      </c>
      <c r="B19" t="s">
        <v>49</v>
      </c>
      <c r="C19" t="n">
        <v>18</v>
      </c>
      <c r="D19"/>
      <c r="E19"/>
      <c r="F19"/>
    </row>
    <row r="20">
      <c r="A20" t="s">
        <v>23</v>
      </c>
      <c r="B20" t="s">
        <v>49</v>
      </c>
      <c r="C20" t="n">
        <v>11</v>
      </c>
      <c r="D20"/>
      <c r="E20"/>
      <c r="F20"/>
    </row>
    <row r="21">
      <c r="A21" t="s">
        <v>24</v>
      </c>
      <c r="B21" t="s">
        <v>49</v>
      </c>
      <c r="C21" t="n">
        <v>18</v>
      </c>
      <c r="D21"/>
      <c r="E21"/>
      <c r="F21"/>
    </row>
    <row r="22">
      <c r="A22" t="s">
        <v>25</v>
      </c>
      <c r="B22" t="s">
        <v>49</v>
      </c>
      <c r="C22" t="n">
        <v>22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2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50</v>
      </c>
      <c r="B1" s="3"/>
      <c r="C1" s="3"/>
      <c r="D1" s="3"/>
      <c r="E1" s="3"/>
      <c r="F1" s="3"/>
    </row>
    <row r="3">
      <c r="A3" s="4" t="s">
        <v>2</v>
      </c>
      <c r="B3" s="4" t="s">
        <v>46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51</v>
      </c>
      <c r="C4" t="n">
        <v>23</v>
      </c>
      <c r="D4"/>
      <c r="E4"/>
      <c r="F4"/>
    </row>
    <row r="5">
      <c r="A5" t="s">
        <v>8</v>
      </c>
      <c r="B5" t="s">
        <v>51</v>
      </c>
      <c r="C5" t="n">
        <v>14</v>
      </c>
      <c r="D5"/>
      <c r="E5"/>
      <c r="F5"/>
    </row>
    <row r="6">
      <c r="A6" t="s">
        <v>9</v>
      </c>
      <c r="B6" t="s">
        <v>51</v>
      </c>
      <c r="C6" t="n">
        <v>17</v>
      </c>
      <c r="D6"/>
      <c r="E6"/>
      <c r="F6"/>
    </row>
    <row r="7">
      <c r="A7" t="s">
        <v>10</v>
      </c>
      <c r="B7" t="s">
        <v>51</v>
      </c>
      <c r="C7" t="n">
        <v>25</v>
      </c>
      <c r="D7"/>
      <c r="E7"/>
      <c r="F7"/>
    </row>
    <row r="8">
      <c r="A8" t="s">
        <v>11</v>
      </c>
      <c r="B8" t="s">
        <v>51</v>
      </c>
      <c r="C8" t="n">
        <v>34</v>
      </c>
      <c r="D8"/>
      <c r="E8"/>
      <c r="F8" t="n">
        <v>32.4</v>
      </c>
    </row>
    <row r="9">
      <c r="A9" t="s">
        <v>12</v>
      </c>
      <c r="B9" t="s">
        <v>51</v>
      </c>
      <c r="C9" t="n">
        <v>43</v>
      </c>
      <c r="D9"/>
      <c r="E9" t="n">
        <v>25.6</v>
      </c>
      <c r="F9" t="n">
        <v>30.2</v>
      </c>
    </row>
    <row r="10">
      <c r="A10" t="s">
        <v>13</v>
      </c>
      <c r="B10" t="s">
        <v>51</v>
      </c>
      <c r="C10" t="n">
        <v>32</v>
      </c>
      <c r="D10"/>
      <c r="E10"/>
      <c r="F10" t="n">
        <v>31.3</v>
      </c>
    </row>
    <row r="11">
      <c r="A11" t="s">
        <v>14</v>
      </c>
      <c r="B11" t="s">
        <v>51</v>
      </c>
      <c r="C11" t="n">
        <v>64</v>
      </c>
      <c r="D11"/>
      <c r="E11" t="n">
        <v>21.9</v>
      </c>
      <c r="F11" t="n">
        <v>28.1</v>
      </c>
    </row>
    <row r="12">
      <c r="A12" t="s">
        <v>15</v>
      </c>
      <c r="B12" t="s">
        <v>51</v>
      </c>
      <c r="C12" t="n">
        <v>47</v>
      </c>
      <c r="D12"/>
      <c r="E12" t="n">
        <v>31.9</v>
      </c>
      <c r="F12" t="n">
        <v>31.9</v>
      </c>
    </row>
    <row r="13">
      <c r="A13" t="s">
        <v>16</v>
      </c>
      <c r="B13" t="s">
        <v>51</v>
      </c>
      <c r="C13" t="n">
        <v>34</v>
      </c>
      <c r="D13"/>
      <c r="E13"/>
      <c r="F13"/>
    </row>
    <row r="14">
      <c r="A14" t="s">
        <v>17</v>
      </c>
      <c r="B14" t="s">
        <v>51</v>
      </c>
      <c r="C14" t="n">
        <v>46</v>
      </c>
      <c r="D14"/>
      <c r="E14" t="n">
        <v>30.4</v>
      </c>
      <c r="F14" t="n">
        <v>32.6</v>
      </c>
    </row>
    <row r="15">
      <c r="A15" t="s">
        <v>18</v>
      </c>
      <c r="B15" t="s">
        <v>51</v>
      </c>
      <c r="C15" t="n">
        <v>42</v>
      </c>
      <c r="D15"/>
      <c r="E15"/>
      <c r="F15"/>
    </row>
    <row r="16">
      <c r="A16" t="s">
        <v>19</v>
      </c>
      <c r="B16" t="s">
        <v>51</v>
      </c>
      <c r="C16" t="n">
        <v>33</v>
      </c>
      <c r="D16"/>
      <c r="E16" t="n">
        <v>36.4</v>
      </c>
      <c r="F16" t="n">
        <v>39.4</v>
      </c>
    </row>
    <row r="17">
      <c r="A17" t="s">
        <v>20</v>
      </c>
      <c r="B17" t="s">
        <v>51</v>
      </c>
      <c r="C17" t="n">
        <v>29</v>
      </c>
      <c r="D17"/>
      <c r="E17"/>
      <c r="F17"/>
    </row>
    <row r="18">
      <c r="A18" t="s">
        <v>21</v>
      </c>
      <c r="B18" t="s">
        <v>51</v>
      </c>
      <c r="C18" t="n">
        <v>16</v>
      </c>
      <c r="D18"/>
      <c r="E18"/>
      <c r="F18"/>
    </row>
    <row r="19">
      <c r="A19" t="s">
        <v>22</v>
      </c>
      <c r="B19" t="s">
        <v>51</v>
      </c>
      <c r="C19" t="n">
        <v>32</v>
      </c>
      <c r="D19"/>
      <c r="E19"/>
      <c r="F19"/>
    </row>
    <row r="20">
      <c r="A20" t="s">
        <v>23</v>
      </c>
      <c r="B20" t="s">
        <v>51</v>
      </c>
      <c r="C20" t="n">
        <v>18</v>
      </c>
      <c r="D20"/>
      <c r="E20"/>
      <c r="F20"/>
    </row>
    <row r="21">
      <c r="A21" t="s">
        <v>24</v>
      </c>
      <c r="B21" t="s">
        <v>51</v>
      </c>
      <c r="C21" t="n">
        <v>12</v>
      </c>
      <c r="D21"/>
      <c r="E21"/>
      <c r="F21"/>
    </row>
    <row r="22">
      <c r="A22" t="s">
        <v>25</v>
      </c>
      <c r="B22" t="s">
        <v>51</v>
      </c>
      <c r="C22" t="n">
        <v>32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0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52</v>
      </c>
      <c r="B1" s="3"/>
      <c r="C1" s="3"/>
      <c r="D1" s="3"/>
      <c r="E1" s="3"/>
      <c r="F1" s="3"/>
    </row>
    <row r="3">
      <c r="A3" s="4" t="s">
        <v>2</v>
      </c>
      <c r="B3" s="4" t="s">
        <v>46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53</v>
      </c>
      <c r="C4" t="n">
        <v>15</v>
      </c>
      <c r="D4"/>
      <c r="E4"/>
      <c r="F4"/>
    </row>
    <row r="5">
      <c r="A5" t="s">
        <v>8</v>
      </c>
      <c r="B5" t="s">
        <v>53</v>
      </c>
      <c r="C5" t="n">
        <v>14</v>
      </c>
      <c r="D5"/>
      <c r="E5"/>
      <c r="F5"/>
    </row>
    <row r="6">
      <c r="A6" t="s">
        <v>9</v>
      </c>
      <c r="B6" t="s">
        <v>53</v>
      </c>
      <c r="C6" t="n">
        <v>13</v>
      </c>
      <c r="D6"/>
      <c r="E6"/>
      <c r="F6"/>
    </row>
    <row r="7">
      <c r="A7" t="s">
        <v>10</v>
      </c>
      <c r="B7" t="s">
        <v>53</v>
      </c>
      <c r="C7" t="n">
        <v>15</v>
      </c>
      <c r="D7"/>
      <c r="E7"/>
      <c r="F7"/>
    </row>
    <row r="8">
      <c r="A8" t="s">
        <v>11</v>
      </c>
      <c r="B8" t="s">
        <v>53</v>
      </c>
      <c r="C8" t="n">
        <v>18</v>
      </c>
      <c r="D8"/>
      <c r="E8"/>
      <c r="F8"/>
    </row>
    <row r="9">
      <c r="A9" t="s">
        <v>12</v>
      </c>
      <c r="B9" t="s">
        <v>53</v>
      </c>
      <c r="C9" t="n">
        <v>18</v>
      </c>
      <c r="D9"/>
      <c r="E9"/>
      <c r="F9"/>
    </row>
    <row r="10">
      <c r="A10" t="s">
        <v>13</v>
      </c>
      <c r="B10" t="s">
        <v>53</v>
      </c>
      <c r="C10" t="n">
        <v>23</v>
      </c>
      <c r="D10"/>
      <c r="E10"/>
      <c r="F10"/>
    </row>
    <row r="11">
      <c r="A11" t="s">
        <v>14</v>
      </c>
      <c r="B11" t="s">
        <v>53</v>
      </c>
      <c r="C11" t="n">
        <v>22</v>
      </c>
      <c r="D11"/>
      <c r="E11"/>
      <c r="F11"/>
    </row>
    <row r="12">
      <c r="A12" t="s">
        <v>15</v>
      </c>
      <c r="B12" t="s">
        <v>53</v>
      </c>
      <c r="C12" t="n">
        <v>21</v>
      </c>
      <c r="D12"/>
      <c r="E12"/>
      <c r="F12"/>
    </row>
    <row r="13">
      <c r="A13" t="s">
        <v>16</v>
      </c>
      <c r="B13" t="s">
        <v>53</v>
      </c>
      <c r="C13" t="n">
        <v>17</v>
      </c>
      <c r="D13"/>
      <c r="E13"/>
      <c r="F13"/>
    </row>
    <row r="14">
      <c r="A14" t="s">
        <v>17</v>
      </c>
      <c r="B14" t="s">
        <v>53</v>
      </c>
      <c r="C14" t="n">
        <v>12</v>
      </c>
      <c r="D14"/>
      <c r="E14"/>
      <c r="F14"/>
    </row>
    <row r="15">
      <c r="A15" t="s">
        <v>18</v>
      </c>
      <c r="B15" t="s">
        <v>53</v>
      </c>
      <c r="C15" t="n">
        <v>10</v>
      </c>
      <c r="D15"/>
      <c r="E15"/>
      <c r="F15"/>
    </row>
    <row r="16">
      <c r="A16" t="s">
        <v>19</v>
      </c>
      <c r="B16" t="s">
        <v>53</v>
      </c>
      <c r="C16" t="n">
        <v>12</v>
      </c>
      <c r="D16"/>
      <c r="E16"/>
      <c r="F16"/>
    </row>
    <row r="17">
      <c r="A17" t="s">
        <v>20</v>
      </c>
      <c r="B17" t="s">
        <v>53</v>
      </c>
      <c r="C17" t="n">
        <v>9</v>
      </c>
      <c r="D17"/>
      <c r="E17"/>
      <c r="F17"/>
    </row>
    <row r="18">
      <c r="A18" t="s">
        <v>21</v>
      </c>
      <c r="B18" t="s">
        <v>53</v>
      </c>
      <c r="C18" t="n">
        <v>7</v>
      </c>
      <c r="D18"/>
      <c r="E18"/>
      <c r="F18"/>
    </row>
    <row r="19">
      <c r="A19" t="s">
        <v>22</v>
      </c>
      <c r="B19" t="s">
        <v>53</v>
      </c>
      <c r="C19" t="n">
        <v>9</v>
      </c>
      <c r="D19"/>
      <c r="E19"/>
      <c r="F19"/>
    </row>
    <row r="20">
      <c r="A20" t="s">
        <v>23</v>
      </c>
      <c r="B20" t="s">
        <v>53</v>
      </c>
      <c r="C20" t="n">
        <v>9</v>
      </c>
      <c r="D20"/>
      <c r="E20"/>
      <c r="F20"/>
    </row>
    <row r="21">
      <c r="A21" t="s">
        <v>24</v>
      </c>
      <c r="B21" t="s">
        <v>53</v>
      </c>
      <c r="C21" t="n">
        <v>8</v>
      </c>
      <c r="D21"/>
      <c r="E21"/>
      <c r="F21"/>
    </row>
    <row r="22">
      <c r="A22" t="s">
        <v>25</v>
      </c>
      <c r="B22" t="s">
        <v>53</v>
      </c>
      <c r="C22" t="n">
        <v>8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54</v>
      </c>
      <c r="B1" s="3"/>
      <c r="C1" s="3"/>
      <c r="D1" s="3"/>
      <c r="E1" s="3"/>
      <c r="F1" s="3"/>
    </row>
    <row r="3">
      <c r="A3" s="4" t="s">
        <v>2</v>
      </c>
      <c r="B3" s="4" t="s">
        <v>46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55</v>
      </c>
      <c r="C4" t="n">
        <v>11</v>
      </c>
      <c r="D4"/>
      <c r="E4"/>
      <c r="F4"/>
    </row>
    <row r="5">
      <c r="A5" t="s">
        <v>8</v>
      </c>
      <c r="B5" t="s">
        <v>55</v>
      </c>
      <c r="C5" t="n">
        <v>14</v>
      </c>
      <c r="D5"/>
      <c r="E5"/>
      <c r="F5"/>
    </row>
    <row r="6">
      <c r="A6" t="s">
        <v>9</v>
      </c>
      <c r="B6" t="s">
        <v>55</v>
      </c>
      <c r="C6" t="n">
        <v>26</v>
      </c>
      <c r="D6"/>
      <c r="E6"/>
      <c r="F6"/>
    </row>
    <row r="7">
      <c r="A7" t="s">
        <v>10</v>
      </c>
      <c r="B7" t="s">
        <v>55</v>
      </c>
      <c r="C7" t="n">
        <v>20</v>
      </c>
      <c r="D7"/>
      <c r="E7"/>
      <c r="F7"/>
    </row>
    <row r="8">
      <c r="A8" t="s">
        <v>11</v>
      </c>
      <c r="B8" t="s">
        <v>55</v>
      </c>
      <c r="C8" t="n">
        <v>18</v>
      </c>
      <c r="D8"/>
      <c r="E8"/>
      <c r="F8"/>
    </row>
    <row r="9">
      <c r="A9" t="s">
        <v>12</v>
      </c>
      <c r="B9" t="s">
        <v>55</v>
      </c>
      <c r="C9" t="n">
        <v>17</v>
      </c>
      <c r="D9"/>
      <c r="E9"/>
      <c r="F9"/>
    </row>
    <row r="10">
      <c r="A10" t="s">
        <v>13</v>
      </c>
      <c r="B10" t="s">
        <v>55</v>
      </c>
      <c r="C10" t="n">
        <v>32</v>
      </c>
      <c r="D10"/>
      <c r="E10" t="n">
        <v>37.5</v>
      </c>
      <c r="F10" t="n">
        <v>40.6</v>
      </c>
    </row>
    <row r="11">
      <c r="A11" t="s">
        <v>14</v>
      </c>
      <c r="B11" t="s">
        <v>55</v>
      </c>
      <c r="C11" t="n">
        <v>44</v>
      </c>
      <c r="D11"/>
      <c r="E11" t="n">
        <v>25</v>
      </c>
      <c r="F11" t="n">
        <v>31.8</v>
      </c>
    </row>
    <row r="12">
      <c r="A12" t="s">
        <v>15</v>
      </c>
      <c r="B12" t="s">
        <v>55</v>
      </c>
      <c r="C12" t="n">
        <v>37</v>
      </c>
      <c r="D12"/>
      <c r="E12" t="n">
        <v>32.4</v>
      </c>
      <c r="F12" t="n">
        <v>40.5</v>
      </c>
    </row>
    <row r="13">
      <c r="A13" t="s">
        <v>16</v>
      </c>
      <c r="B13" t="s">
        <v>55</v>
      </c>
      <c r="C13" t="n">
        <v>40</v>
      </c>
      <c r="D13"/>
      <c r="E13" t="n">
        <v>27.5</v>
      </c>
      <c r="F13" t="n">
        <v>30</v>
      </c>
    </row>
    <row r="14">
      <c r="A14" t="s">
        <v>17</v>
      </c>
      <c r="B14" t="s">
        <v>55</v>
      </c>
      <c r="C14" t="n">
        <v>28</v>
      </c>
      <c r="D14"/>
      <c r="E14" t="n">
        <v>42.9</v>
      </c>
      <c r="F14" t="n">
        <v>46.4</v>
      </c>
    </row>
    <row r="15">
      <c r="A15" t="s">
        <v>18</v>
      </c>
      <c r="B15" t="s">
        <v>55</v>
      </c>
      <c r="C15" t="n">
        <v>37</v>
      </c>
      <c r="D15"/>
      <c r="E15" t="n">
        <v>32.4</v>
      </c>
      <c r="F15" t="n">
        <v>35.1</v>
      </c>
    </row>
    <row r="16">
      <c r="A16" t="s">
        <v>19</v>
      </c>
      <c r="B16" t="s">
        <v>55</v>
      </c>
      <c r="C16" t="n">
        <v>28</v>
      </c>
      <c r="D16"/>
      <c r="E16"/>
      <c r="F16"/>
    </row>
    <row r="17">
      <c r="A17" t="s">
        <v>20</v>
      </c>
      <c r="B17" t="s">
        <v>55</v>
      </c>
      <c r="C17" t="n">
        <v>17</v>
      </c>
      <c r="D17"/>
      <c r="E17"/>
      <c r="F17"/>
    </row>
    <row r="18">
      <c r="A18" t="s">
        <v>21</v>
      </c>
      <c r="B18" t="s">
        <v>55</v>
      </c>
      <c r="C18" t="n">
        <v>17</v>
      </c>
      <c r="D18"/>
      <c r="E18"/>
      <c r="F18"/>
    </row>
    <row r="19">
      <c r="A19" t="s">
        <v>22</v>
      </c>
      <c r="B19" t="s">
        <v>55</v>
      </c>
      <c r="C19" t="n">
        <v>10</v>
      </c>
      <c r="D19"/>
      <c r="E19"/>
      <c r="F19"/>
    </row>
    <row r="20">
      <c r="A20" t="s">
        <v>23</v>
      </c>
      <c r="B20" t="s">
        <v>55</v>
      </c>
      <c r="C20" t="n">
        <v>10</v>
      </c>
      <c r="D20"/>
      <c r="E20"/>
      <c r="F20"/>
    </row>
    <row r="21">
      <c r="A21" t="s">
        <v>24</v>
      </c>
      <c r="B21" t="s">
        <v>55</v>
      </c>
      <c r="C21" t="n">
        <v>12</v>
      </c>
      <c r="D21"/>
      <c r="E21"/>
      <c r="F21"/>
    </row>
    <row r="22">
      <c r="A22" t="s">
        <v>25</v>
      </c>
      <c r="B22" t="s">
        <v>55</v>
      </c>
      <c r="C22" t="n">
        <v>11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56</v>
      </c>
      <c r="B1" s="3"/>
      <c r="C1" s="3"/>
      <c r="D1" s="3"/>
      <c r="E1" s="3"/>
      <c r="F1" s="3"/>
    </row>
    <row r="3">
      <c r="A3" s="4" t="s">
        <v>2</v>
      </c>
      <c r="B3" s="4" t="s">
        <v>46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56</v>
      </c>
      <c r="C4" t="n">
        <v>659</v>
      </c>
      <c r="D4" t="n">
        <v>16.4</v>
      </c>
      <c r="E4" t="n">
        <v>34.6</v>
      </c>
      <c r="F4" t="n">
        <v>39.2</v>
      </c>
    </row>
    <row r="5">
      <c r="A5" t="s">
        <v>8</v>
      </c>
      <c r="B5" t="s">
        <v>56</v>
      </c>
      <c r="C5" t="n">
        <v>559</v>
      </c>
      <c r="D5" t="n">
        <v>21.8</v>
      </c>
      <c r="E5" t="n">
        <v>40.8</v>
      </c>
      <c r="F5" t="n">
        <v>44.5</v>
      </c>
    </row>
    <row r="6">
      <c r="A6" t="s">
        <v>9</v>
      </c>
      <c r="B6" t="s">
        <v>56</v>
      </c>
      <c r="C6" t="n">
        <v>679</v>
      </c>
      <c r="D6" t="n">
        <v>20.9</v>
      </c>
      <c r="E6" t="n">
        <v>41.1</v>
      </c>
      <c r="F6" t="n">
        <v>45.8</v>
      </c>
    </row>
    <row r="7">
      <c r="A7" t="s">
        <v>10</v>
      </c>
      <c r="B7" t="s">
        <v>56</v>
      </c>
      <c r="C7" t="n">
        <v>659</v>
      </c>
      <c r="D7" t="n">
        <v>23.4</v>
      </c>
      <c r="E7" t="n">
        <v>44.3</v>
      </c>
      <c r="F7" t="n">
        <v>47.6</v>
      </c>
    </row>
    <row r="8">
      <c r="A8" t="s">
        <v>11</v>
      </c>
      <c r="B8" t="s">
        <v>56</v>
      </c>
      <c r="C8" t="n">
        <v>681</v>
      </c>
      <c r="D8" t="n">
        <v>26.6</v>
      </c>
      <c r="E8" t="n">
        <v>41.7</v>
      </c>
      <c r="F8" t="n">
        <v>44.8</v>
      </c>
    </row>
    <row r="9">
      <c r="A9" t="s">
        <v>12</v>
      </c>
      <c r="B9" t="s">
        <v>56</v>
      </c>
      <c r="C9" t="n">
        <v>722</v>
      </c>
      <c r="D9" t="n">
        <v>20.8</v>
      </c>
      <c r="E9" t="n">
        <v>35</v>
      </c>
      <c r="F9" t="n">
        <v>38.9</v>
      </c>
    </row>
    <row r="10">
      <c r="A10" t="s">
        <v>13</v>
      </c>
      <c r="B10" t="s">
        <v>56</v>
      </c>
      <c r="C10" t="n">
        <v>686</v>
      </c>
      <c r="D10" t="n">
        <v>21.3</v>
      </c>
      <c r="E10" t="n">
        <v>39.4</v>
      </c>
      <c r="F10" t="n">
        <v>43.1</v>
      </c>
    </row>
    <row r="11">
      <c r="A11" t="s">
        <v>14</v>
      </c>
      <c r="B11" t="s">
        <v>56</v>
      </c>
      <c r="C11" t="n">
        <v>654</v>
      </c>
      <c r="D11" t="n">
        <v>21.7</v>
      </c>
      <c r="E11" t="n">
        <v>34.9</v>
      </c>
      <c r="F11" t="n">
        <v>39.9</v>
      </c>
    </row>
    <row r="12">
      <c r="A12" t="s">
        <v>15</v>
      </c>
      <c r="B12" t="s">
        <v>56</v>
      </c>
      <c r="C12" t="n">
        <v>556</v>
      </c>
      <c r="D12" t="n">
        <v>25.2</v>
      </c>
      <c r="E12" t="n">
        <v>37.6</v>
      </c>
      <c r="F12" t="n">
        <v>41.2</v>
      </c>
    </row>
    <row r="13">
      <c r="A13" t="s">
        <v>16</v>
      </c>
      <c r="B13" t="s">
        <v>56</v>
      </c>
      <c r="C13" t="n">
        <v>528</v>
      </c>
      <c r="D13" t="n">
        <v>29.7</v>
      </c>
      <c r="E13" t="n">
        <v>42</v>
      </c>
      <c r="F13" t="n">
        <v>47.9</v>
      </c>
    </row>
    <row r="14">
      <c r="A14" t="s">
        <v>17</v>
      </c>
      <c r="B14" t="s">
        <v>56</v>
      </c>
      <c r="C14" t="n">
        <v>571</v>
      </c>
      <c r="D14" t="n">
        <v>29.8</v>
      </c>
      <c r="E14" t="n">
        <v>44.7</v>
      </c>
      <c r="F14" t="n">
        <v>48.7</v>
      </c>
    </row>
    <row r="15">
      <c r="A15" t="s">
        <v>18</v>
      </c>
      <c r="B15" t="s">
        <v>56</v>
      </c>
      <c r="C15" t="n">
        <v>514</v>
      </c>
      <c r="D15" t="n">
        <v>31.5</v>
      </c>
      <c r="E15" t="n">
        <v>45.3</v>
      </c>
      <c r="F15" t="n">
        <v>48.1</v>
      </c>
    </row>
    <row r="16">
      <c r="A16" t="s">
        <v>19</v>
      </c>
      <c r="B16" t="s">
        <v>56</v>
      </c>
      <c r="C16" t="n">
        <v>443</v>
      </c>
      <c r="D16" t="n">
        <v>31.6</v>
      </c>
      <c r="E16" t="n">
        <v>42.7</v>
      </c>
      <c r="F16" t="n">
        <v>45.1</v>
      </c>
    </row>
    <row r="17">
      <c r="A17" t="s">
        <v>20</v>
      </c>
      <c r="B17" t="s">
        <v>56</v>
      </c>
      <c r="C17" t="n">
        <v>428</v>
      </c>
      <c r="D17" t="n">
        <v>30.6</v>
      </c>
      <c r="E17" t="n">
        <v>43.7</v>
      </c>
      <c r="F17"/>
    </row>
    <row r="18">
      <c r="A18" t="s">
        <v>21</v>
      </c>
      <c r="B18" t="s">
        <v>56</v>
      </c>
      <c r="C18" t="n">
        <v>418</v>
      </c>
      <c r="D18" t="n">
        <v>32.8</v>
      </c>
      <c r="E18"/>
      <c r="F18"/>
    </row>
    <row r="19">
      <c r="A19" t="s">
        <v>22</v>
      </c>
      <c r="B19" t="s">
        <v>56</v>
      </c>
      <c r="C19" t="n">
        <v>367</v>
      </c>
      <c r="D19"/>
      <c r="E19"/>
      <c r="F19"/>
    </row>
    <row r="20">
      <c r="A20" t="s">
        <v>23</v>
      </c>
      <c r="B20" t="s">
        <v>56</v>
      </c>
      <c r="C20" t="n">
        <v>308</v>
      </c>
      <c r="D20"/>
      <c r="E20"/>
      <c r="F20"/>
    </row>
    <row r="21">
      <c r="A21" t="s">
        <v>24</v>
      </c>
      <c r="B21" t="s">
        <v>56</v>
      </c>
      <c r="C21" t="n">
        <v>310</v>
      </c>
      <c r="D21"/>
      <c r="E21"/>
      <c r="F21"/>
    </row>
    <row r="22">
      <c r="A22" t="s">
        <v>25</v>
      </c>
      <c r="B22" t="s">
        <v>56</v>
      </c>
      <c r="C22" t="n">
        <v>341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9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57</v>
      </c>
      <c r="B1" s="3"/>
      <c r="C1" s="3"/>
      <c r="D1" s="3"/>
      <c r="E1" s="3"/>
      <c r="F1" s="3"/>
    </row>
    <row r="3">
      <c r="A3" s="4" t="s">
        <v>2</v>
      </c>
      <c r="B3" s="4" t="s">
        <v>46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12</v>
      </c>
      <c r="B4" t="s">
        <v>58</v>
      </c>
      <c r="C4" t="n">
        <v>30</v>
      </c>
      <c r="D4"/>
      <c r="E4" t="n">
        <v>33.3</v>
      </c>
      <c r="F4" t="n">
        <v>33.3</v>
      </c>
    </row>
    <row r="5">
      <c r="A5" t="s">
        <v>17</v>
      </c>
      <c r="B5" t="s">
        <v>58</v>
      </c>
      <c r="C5" t="n">
        <v>1</v>
      </c>
      <c r="D5"/>
      <c r="E5"/>
      <c r="F5"/>
    </row>
    <row r="6">
      <c r="A6" t="s">
        <v>18</v>
      </c>
      <c r="B6" t="s">
        <v>58</v>
      </c>
      <c r="C6" t="n">
        <v>2</v>
      </c>
      <c r="D6"/>
      <c r="E6"/>
      <c r="F6"/>
    </row>
    <row r="7">
      <c r="A7" t="s">
        <v>19</v>
      </c>
      <c r="B7" t="s">
        <v>58</v>
      </c>
      <c r="C7" t="n">
        <v>6</v>
      </c>
      <c r="D7"/>
      <c r="E7"/>
      <c r="F7"/>
    </row>
    <row r="8">
      <c r="A8" t="s">
        <v>20</v>
      </c>
      <c r="B8" t="s">
        <v>58</v>
      </c>
      <c r="C8" t="n">
        <v>63</v>
      </c>
      <c r="D8" t="n">
        <v>19</v>
      </c>
      <c r="E8" t="n">
        <v>33.3</v>
      </c>
      <c r="F8"/>
    </row>
    <row r="9">
      <c r="A9" t="s">
        <v>21</v>
      </c>
      <c r="B9" t="s">
        <v>58</v>
      </c>
      <c r="C9" t="n">
        <v>56</v>
      </c>
      <c r="D9" t="n">
        <v>21.4</v>
      </c>
      <c r="E9"/>
      <c r="F9"/>
    </row>
    <row r="10">
      <c r="A10" t="s">
        <v>22</v>
      </c>
      <c r="B10" t="s">
        <v>58</v>
      </c>
      <c r="C10" t="n">
        <v>57</v>
      </c>
      <c r="D10"/>
      <c r="E10"/>
      <c r="F10"/>
    </row>
    <row r="11">
      <c r="A11" t="s">
        <v>23</v>
      </c>
      <c r="B11" t="s">
        <v>58</v>
      </c>
      <c r="C11" t="n">
        <v>34</v>
      </c>
      <c r="D11"/>
      <c r="E11"/>
      <c r="F11"/>
    </row>
    <row r="12">
      <c r="A12" t="s">
        <v>24</v>
      </c>
      <c r="B12" t="s">
        <v>58</v>
      </c>
      <c r="C12" t="n">
        <v>35</v>
      </c>
      <c r="D12"/>
      <c r="E12"/>
      <c r="F12"/>
    </row>
    <row r="13">
      <c r="A13" t="s">
        <v>25</v>
      </c>
      <c r="B13" t="s">
        <v>58</v>
      </c>
      <c r="C13" t="n">
        <v>27</v>
      </c>
      <c r="D13"/>
      <c r="E13"/>
      <c r="F13"/>
    </row>
    <row r="14">
      <c r="A14" s="5" t="s">
        <v>26</v>
      </c>
      <c r="B14" s="5"/>
      <c r="C14" s="5"/>
      <c r="D14" s="5"/>
      <c r="E14" s="5"/>
      <c r="F14" s="5"/>
    </row>
    <row r="15">
      <c r="A15" s="6" t="str">
        <f>=HYPERLINK("#Contents!A1", "Return to Contents")</f>
      </c>
      <c r="B15" s="6"/>
      <c r="C15" s="6"/>
      <c r="D15" s="6"/>
      <c r="E15" s="6"/>
      <c r="F15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3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59</v>
      </c>
      <c r="B1" s="3"/>
      <c r="C1" s="3"/>
      <c r="D1" s="3"/>
      <c r="E1" s="3"/>
      <c r="F1" s="3"/>
    </row>
    <row r="3">
      <c r="A3" s="4" t="s">
        <v>2</v>
      </c>
      <c r="B3" s="4" t="s">
        <v>46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60</v>
      </c>
      <c r="C4" t="n">
        <v>60</v>
      </c>
      <c r="D4"/>
      <c r="E4" t="n">
        <v>33.3</v>
      </c>
      <c r="F4" t="n">
        <v>35</v>
      </c>
    </row>
    <row r="5">
      <c r="A5" t="s">
        <v>8</v>
      </c>
      <c r="B5" t="s">
        <v>60</v>
      </c>
      <c r="C5" t="n">
        <v>53</v>
      </c>
      <c r="D5" t="n">
        <v>18.9</v>
      </c>
      <c r="E5" t="n">
        <v>37.7</v>
      </c>
      <c r="F5" t="n">
        <v>45.3</v>
      </c>
    </row>
    <row r="6">
      <c r="A6" t="s">
        <v>9</v>
      </c>
      <c r="B6" t="s">
        <v>60</v>
      </c>
      <c r="C6" t="n">
        <v>24</v>
      </c>
      <c r="D6"/>
      <c r="E6"/>
      <c r="F6"/>
    </row>
    <row r="7">
      <c r="A7" t="s">
        <v>10</v>
      </c>
      <c r="B7" t="s">
        <v>60</v>
      </c>
      <c r="C7" t="n">
        <v>33</v>
      </c>
      <c r="D7"/>
      <c r="E7" t="n">
        <v>30.3</v>
      </c>
      <c r="F7" t="n">
        <v>36.4</v>
      </c>
    </row>
    <row r="8">
      <c r="A8" t="s">
        <v>11</v>
      </c>
      <c r="B8" t="s">
        <v>60</v>
      </c>
      <c r="C8" t="n">
        <v>39</v>
      </c>
      <c r="D8"/>
      <c r="E8" t="n">
        <v>25.6</v>
      </c>
      <c r="F8" t="n">
        <v>28.2</v>
      </c>
    </row>
    <row r="9">
      <c r="A9" t="s">
        <v>12</v>
      </c>
      <c r="B9" t="s">
        <v>60</v>
      </c>
      <c r="C9" t="n">
        <v>9</v>
      </c>
      <c r="D9"/>
      <c r="E9"/>
      <c r="F9"/>
    </row>
    <row r="10">
      <c r="A10" t="s">
        <v>13</v>
      </c>
      <c r="B10" t="s">
        <v>60</v>
      </c>
      <c r="C10" t="n">
        <v>27</v>
      </c>
      <c r="D10"/>
      <c r="E10" t="n">
        <v>40.7</v>
      </c>
      <c r="F10" t="n">
        <v>48.1</v>
      </c>
    </row>
    <row r="11">
      <c r="A11" t="s">
        <v>14</v>
      </c>
      <c r="B11" t="s">
        <v>60</v>
      </c>
      <c r="C11" t="n">
        <v>53</v>
      </c>
      <c r="D11" t="n">
        <v>26.4</v>
      </c>
      <c r="E11" t="n">
        <v>43.4</v>
      </c>
      <c r="F11" t="n">
        <v>50.9</v>
      </c>
    </row>
    <row r="12">
      <c r="A12" t="s">
        <v>15</v>
      </c>
      <c r="B12" t="s">
        <v>60</v>
      </c>
      <c r="C12" t="n">
        <v>32</v>
      </c>
      <c r="D12"/>
      <c r="E12" t="n">
        <v>37.5</v>
      </c>
      <c r="F12" t="n">
        <v>43.8</v>
      </c>
    </row>
    <row r="13">
      <c r="A13" t="s">
        <v>16</v>
      </c>
      <c r="B13" t="s">
        <v>60</v>
      </c>
      <c r="C13" t="n">
        <v>44</v>
      </c>
      <c r="D13"/>
      <c r="E13" t="n">
        <v>38.6</v>
      </c>
      <c r="F13" t="n">
        <v>43.2</v>
      </c>
    </row>
    <row r="14">
      <c r="A14" t="s">
        <v>17</v>
      </c>
      <c r="B14" t="s">
        <v>60</v>
      </c>
      <c r="C14" t="n">
        <v>41</v>
      </c>
      <c r="D14" t="n">
        <v>31.7</v>
      </c>
      <c r="E14" t="n">
        <v>48.8</v>
      </c>
      <c r="F14" t="n">
        <v>53.7</v>
      </c>
    </row>
    <row r="15">
      <c r="A15" t="s">
        <v>18</v>
      </c>
      <c r="B15" t="s">
        <v>60</v>
      </c>
      <c r="C15" t="n">
        <v>15</v>
      </c>
      <c r="D15"/>
      <c r="E15"/>
      <c r="F15"/>
    </row>
    <row r="16">
      <c r="A16" t="s">
        <v>19</v>
      </c>
      <c r="B16" t="s">
        <v>60</v>
      </c>
      <c r="C16" t="n">
        <v>32</v>
      </c>
      <c r="D16" t="n">
        <v>34.4</v>
      </c>
      <c r="E16" t="n">
        <v>37.5</v>
      </c>
      <c r="F16" t="n">
        <v>40.6</v>
      </c>
    </row>
    <row r="17">
      <c r="A17" t="s">
        <v>20</v>
      </c>
      <c r="B17" t="s">
        <v>60</v>
      </c>
      <c r="C17" t="n">
        <v>28</v>
      </c>
      <c r="D17"/>
      <c r="E17" t="n">
        <v>46.4</v>
      </c>
      <c r="F17"/>
    </row>
    <row r="18">
      <c r="A18" t="s">
        <v>21</v>
      </c>
      <c r="B18" t="s">
        <v>60</v>
      </c>
      <c r="C18" t="n">
        <v>16</v>
      </c>
      <c r="D18"/>
      <c r="E18"/>
      <c r="F18"/>
    </row>
    <row r="19">
      <c r="A19" t="s">
        <v>22</v>
      </c>
      <c r="B19" t="s">
        <v>60</v>
      </c>
      <c r="C19" t="n">
        <v>15</v>
      </c>
      <c r="D19"/>
      <c r="E19"/>
      <c r="F19"/>
    </row>
    <row r="20">
      <c r="A20" t="s">
        <v>23</v>
      </c>
      <c r="B20" t="s">
        <v>60</v>
      </c>
      <c r="C20" t="n">
        <v>7</v>
      </c>
      <c r="D20"/>
      <c r="E20"/>
      <c r="F20"/>
    </row>
    <row r="21">
      <c r="A21" t="s">
        <v>24</v>
      </c>
      <c r="B21" t="s">
        <v>60</v>
      </c>
      <c r="C21" t="n">
        <v>8</v>
      </c>
      <c r="D21"/>
      <c r="E21"/>
      <c r="F21"/>
    </row>
    <row r="22">
      <c r="A22" t="s">
        <v>25</v>
      </c>
      <c r="B22" t="s">
        <v>60</v>
      </c>
      <c r="C22" t="n">
        <v>3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8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61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47</v>
      </c>
      <c r="C4" t="s">
        <v>29</v>
      </c>
      <c r="D4" t="n">
        <v>1</v>
      </c>
      <c r="E4"/>
      <c r="F4"/>
      <c r="G4"/>
    </row>
    <row r="5">
      <c r="A5" t="s">
        <v>8</v>
      </c>
      <c r="B5" t="s">
        <v>47</v>
      </c>
      <c r="C5" t="s">
        <v>29</v>
      </c>
      <c r="D5" t="n">
        <v>5</v>
      </c>
      <c r="E5"/>
      <c r="F5"/>
      <c r="G5"/>
    </row>
    <row r="6">
      <c r="A6" t="s">
        <v>9</v>
      </c>
      <c r="B6" t="s">
        <v>47</v>
      </c>
      <c r="C6" t="s">
        <v>29</v>
      </c>
      <c r="D6" t="n">
        <v>20</v>
      </c>
      <c r="E6"/>
      <c r="F6"/>
      <c r="G6" t="n">
        <v>50</v>
      </c>
    </row>
    <row r="7">
      <c r="A7" t="s">
        <v>10</v>
      </c>
      <c r="B7" t="s">
        <v>47</v>
      </c>
      <c r="C7" t="s">
        <v>29</v>
      </c>
      <c r="D7" t="n">
        <v>16</v>
      </c>
      <c r="E7"/>
      <c r="F7"/>
      <c r="G7"/>
    </row>
    <row r="8">
      <c r="A8" t="s">
        <v>11</v>
      </c>
      <c r="B8" t="s">
        <v>47</v>
      </c>
      <c r="C8" t="s">
        <v>29</v>
      </c>
      <c r="D8" t="n">
        <v>7</v>
      </c>
      <c r="E8"/>
      <c r="F8"/>
      <c r="G8"/>
    </row>
    <row r="9">
      <c r="A9" t="s">
        <v>12</v>
      </c>
      <c r="B9" t="s">
        <v>47</v>
      </c>
      <c r="C9" t="s">
        <v>29</v>
      </c>
      <c r="D9" t="n">
        <v>8</v>
      </c>
      <c r="E9"/>
      <c r="F9"/>
      <c r="G9"/>
    </row>
    <row r="10">
      <c r="A10" t="s">
        <v>13</v>
      </c>
      <c r="B10" t="s">
        <v>47</v>
      </c>
      <c r="C10" t="s">
        <v>29</v>
      </c>
      <c r="D10" t="n">
        <v>8</v>
      </c>
      <c r="E10"/>
      <c r="F10"/>
      <c r="G10"/>
    </row>
    <row r="11">
      <c r="A11" t="s">
        <v>14</v>
      </c>
      <c r="B11" t="s">
        <v>47</v>
      </c>
      <c r="C11" t="s">
        <v>29</v>
      </c>
      <c r="D11" t="n">
        <v>20</v>
      </c>
      <c r="E11"/>
      <c r="F11" t="n">
        <v>55.6</v>
      </c>
      <c r="G11" t="n">
        <v>55.6</v>
      </c>
    </row>
    <row r="12">
      <c r="A12" t="s">
        <v>15</v>
      </c>
      <c r="B12" t="s">
        <v>47</v>
      </c>
      <c r="C12" t="s">
        <v>29</v>
      </c>
      <c r="D12" t="n">
        <v>27</v>
      </c>
      <c r="E12"/>
      <c r="F12"/>
      <c r="G12"/>
    </row>
    <row r="13">
      <c r="A13" t="s">
        <v>16</v>
      </c>
      <c r="B13" t="s">
        <v>47</v>
      </c>
      <c r="C13" t="s">
        <v>29</v>
      </c>
      <c r="D13" t="n">
        <v>26</v>
      </c>
      <c r="E13"/>
      <c r="F13" t="n">
        <v>46.2</v>
      </c>
      <c r="G13" t="n">
        <v>50</v>
      </c>
    </row>
    <row r="14">
      <c r="A14" t="s">
        <v>17</v>
      </c>
      <c r="B14" t="s">
        <v>47</v>
      </c>
      <c r="C14" t="s">
        <v>29</v>
      </c>
      <c r="D14" t="n">
        <v>12</v>
      </c>
      <c r="E14"/>
      <c r="F14"/>
      <c r="G14"/>
    </row>
    <row r="15">
      <c r="A15" t="s">
        <v>18</v>
      </c>
      <c r="B15" t="s">
        <v>47</v>
      </c>
      <c r="C15" t="s">
        <v>29</v>
      </c>
      <c r="D15" t="n">
        <v>2</v>
      </c>
      <c r="E15"/>
      <c r="F15"/>
      <c r="G15"/>
    </row>
    <row r="16">
      <c r="A16" t="s">
        <v>19</v>
      </c>
      <c r="B16" t="s">
        <v>47</v>
      </c>
      <c r="C16" t="s">
        <v>29</v>
      </c>
      <c r="D16" t="n">
        <v>6</v>
      </c>
      <c r="E16"/>
      <c r="F16"/>
      <c r="G16"/>
    </row>
    <row r="17">
      <c r="A17" t="s">
        <v>20</v>
      </c>
      <c r="B17" t="s">
        <v>47</v>
      </c>
      <c r="C17" t="s">
        <v>29</v>
      </c>
      <c r="D17" t="n">
        <v>10</v>
      </c>
      <c r="E17"/>
      <c r="F17"/>
      <c r="G17"/>
    </row>
    <row r="18">
      <c r="A18" t="s">
        <v>21</v>
      </c>
      <c r="B18" t="s">
        <v>47</v>
      </c>
      <c r="C18" t="s">
        <v>29</v>
      </c>
      <c r="D18" t="n">
        <v>5</v>
      </c>
      <c r="E18"/>
      <c r="F18"/>
      <c r="G18"/>
    </row>
    <row r="19">
      <c r="A19" t="s">
        <v>22</v>
      </c>
      <c r="B19" t="s">
        <v>47</v>
      </c>
      <c r="C19" t="s">
        <v>29</v>
      </c>
      <c r="D19" t="n">
        <v>4</v>
      </c>
      <c r="E19"/>
      <c r="F19"/>
      <c r="G19"/>
    </row>
    <row r="20">
      <c r="A20" t="s">
        <v>23</v>
      </c>
      <c r="B20" t="s">
        <v>47</v>
      </c>
      <c r="C20" t="s">
        <v>29</v>
      </c>
      <c r="D20" t="n">
        <v>3</v>
      </c>
      <c r="E20"/>
      <c r="F20"/>
      <c r="G20"/>
    </row>
    <row r="21">
      <c r="A21" t="s">
        <v>24</v>
      </c>
      <c r="B21" t="s">
        <v>47</v>
      </c>
      <c r="C21" t="s">
        <v>29</v>
      </c>
      <c r="D21" t="n">
        <v>5</v>
      </c>
      <c r="E21"/>
      <c r="F21"/>
      <c r="G21"/>
    </row>
    <row r="22">
      <c r="A22" t="s">
        <v>25</v>
      </c>
      <c r="B22" t="s">
        <v>47</v>
      </c>
      <c r="C22" t="s">
        <v>29</v>
      </c>
      <c r="D22" t="n">
        <v>4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8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62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47</v>
      </c>
      <c r="C4" t="s">
        <v>31</v>
      </c>
      <c r="D4" t="n">
        <v>4</v>
      </c>
      <c r="E4"/>
      <c r="F4"/>
      <c r="G4"/>
    </row>
    <row r="5">
      <c r="A5" t="s">
        <v>8</v>
      </c>
      <c r="B5" t="s">
        <v>47</v>
      </c>
      <c r="C5" t="s">
        <v>31</v>
      </c>
      <c r="D5" t="n">
        <v>5</v>
      </c>
      <c r="E5"/>
      <c r="F5"/>
      <c r="G5"/>
    </row>
    <row r="6">
      <c r="A6" t="s">
        <v>9</v>
      </c>
      <c r="B6" t="s">
        <v>47</v>
      </c>
      <c r="C6" t="s">
        <v>31</v>
      </c>
      <c r="D6" t="n">
        <v>9</v>
      </c>
      <c r="E6"/>
      <c r="F6"/>
      <c r="G6"/>
    </row>
    <row r="7">
      <c r="A7" t="s">
        <v>10</v>
      </c>
      <c r="B7" t="s">
        <v>47</v>
      </c>
      <c r="C7" t="s">
        <v>31</v>
      </c>
      <c r="D7" t="n">
        <v>12</v>
      </c>
      <c r="E7"/>
      <c r="F7"/>
      <c r="G7"/>
    </row>
    <row r="8">
      <c r="A8" t="s">
        <v>11</v>
      </c>
      <c r="B8" t="s">
        <v>47</v>
      </c>
      <c r="C8" t="s">
        <v>31</v>
      </c>
      <c r="D8" t="n">
        <v>5</v>
      </c>
      <c r="E8"/>
      <c r="F8"/>
      <c r="G8"/>
    </row>
    <row r="9">
      <c r="A9" t="s">
        <v>12</v>
      </c>
      <c r="B9" t="s">
        <v>47</v>
      </c>
      <c r="C9" t="s">
        <v>31</v>
      </c>
      <c r="D9" t="n">
        <v>14</v>
      </c>
      <c r="E9"/>
      <c r="F9"/>
      <c r="G9"/>
    </row>
    <row r="10">
      <c r="A10" t="s">
        <v>13</v>
      </c>
      <c r="B10" t="s">
        <v>47</v>
      </c>
      <c r="C10" t="s">
        <v>31</v>
      </c>
      <c r="D10" t="n">
        <v>3</v>
      </c>
      <c r="E10"/>
      <c r="F10"/>
      <c r="G10"/>
    </row>
    <row r="11">
      <c r="A11" t="s">
        <v>14</v>
      </c>
      <c r="B11" t="s">
        <v>47</v>
      </c>
      <c r="C11" t="s">
        <v>31</v>
      </c>
      <c r="D11" t="n">
        <v>4</v>
      </c>
      <c r="E11"/>
      <c r="F11"/>
      <c r="G11"/>
    </row>
    <row r="12">
      <c r="A12" t="s">
        <v>15</v>
      </c>
      <c r="B12" t="s">
        <v>47</v>
      </c>
      <c r="C12" t="s">
        <v>31</v>
      </c>
      <c r="D12" t="n">
        <v>4</v>
      </c>
      <c r="E12"/>
      <c r="F12"/>
      <c r="G12"/>
    </row>
    <row r="13">
      <c r="A13" t="s">
        <v>16</v>
      </c>
      <c r="B13" t="s">
        <v>47</v>
      </c>
      <c r="C13" t="s">
        <v>31</v>
      </c>
      <c r="D13" t="n">
        <v>5</v>
      </c>
      <c r="E13"/>
      <c r="F13"/>
      <c r="G13"/>
    </row>
    <row r="14">
      <c r="A14" t="s">
        <v>17</v>
      </c>
      <c r="B14" t="s">
        <v>47</v>
      </c>
      <c r="C14" t="s">
        <v>31</v>
      </c>
      <c r="D14" t="n">
        <v>11</v>
      </c>
      <c r="E14"/>
      <c r="F14"/>
      <c r="G14"/>
    </row>
    <row r="15">
      <c r="A15" t="s">
        <v>18</v>
      </c>
      <c r="B15" t="s">
        <v>47</v>
      </c>
      <c r="C15" t="s">
        <v>31</v>
      </c>
      <c r="D15" t="n">
        <v>10</v>
      </c>
      <c r="E15"/>
      <c r="F15"/>
      <c r="G15"/>
    </row>
    <row r="16">
      <c r="A16" t="s">
        <v>19</v>
      </c>
      <c r="B16" t="s">
        <v>47</v>
      </c>
      <c r="C16" t="s">
        <v>31</v>
      </c>
      <c r="D16" t="n">
        <v>8</v>
      </c>
      <c r="E16"/>
      <c r="F16"/>
      <c r="G16"/>
    </row>
    <row r="17">
      <c r="A17" t="s">
        <v>20</v>
      </c>
      <c r="B17" t="s">
        <v>47</v>
      </c>
      <c r="C17" t="s">
        <v>31</v>
      </c>
      <c r="D17" t="n">
        <v>12</v>
      </c>
      <c r="E17"/>
      <c r="F17"/>
      <c r="G17"/>
    </row>
    <row r="18">
      <c r="A18" t="s">
        <v>21</v>
      </c>
      <c r="B18" t="s">
        <v>47</v>
      </c>
      <c r="C18" t="s">
        <v>31</v>
      </c>
      <c r="D18" t="n">
        <v>6</v>
      </c>
      <c r="E18"/>
      <c r="F18"/>
      <c r="G18"/>
    </row>
    <row r="19">
      <c r="A19" t="s">
        <v>22</v>
      </c>
      <c r="B19" t="s">
        <v>47</v>
      </c>
      <c r="C19" t="s">
        <v>31</v>
      </c>
      <c r="D19" t="n">
        <v>6</v>
      </c>
      <c r="E19"/>
      <c r="F19"/>
      <c r="G19"/>
    </row>
    <row r="20">
      <c r="A20" t="s">
        <v>23</v>
      </c>
      <c r="B20" t="s">
        <v>47</v>
      </c>
      <c r="C20" t="s">
        <v>31</v>
      </c>
      <c r="D20" t="n">
        <v>10</v>
      </c>
      <c r="E20"/>
      <c r="F20"/>
      <c r="G20"/>
    </row>
    <row r="21">
      <c r="A21" t="s">
        <v>24</v>
      </c>
      <c r="B21" t="s">
        <v>47</v>
      </c>
      <c r="C21" t="s">
        <v>31</v>
      </c>
      <c r="D21" t="n">
        <v>2</v>
      </c>
      <c r="E21"/>
      <c r="F21"/>
      <c r="G21"/>
    </row>
    <row r="22">
      <c r="A22" t="s">
        <v>25</v>
      </c>
      <c r="B22" t="s">
        <v>47</v>
      </c>
      <c r="C22" t="s">
        <v>31</v>
      </c>
      <c r="D22" t="n">
        <v>4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63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48</v>
      </c>
      <c r="C4" t="s">
        <v>29</v>
      </c>
      <c r="D4" t="n">
        <v>23</v>
      </c>
      <c r="E4"/>
      <c r="F4"/>
      <c r="G4"/>
    </row>
    <row r="5">
      <c r="A5" t="s">
        <v>8</v>
      </c>
      <c r="B5" t="s">
        <v>48</v>
      </c>
      <c r="C5" t="s">
        <v>29</v>
      </c>
      <c r="D5" t="n">
        <v>23</v>
      </c>
      <c r="E5"/>
      <c r="F5"/>
      <c r="G5" t="n">
        <v>47.8</v>
      </c>
    </row>
    <row r="6">
      <c r="A6" t="s">
        <v>9</v>
      </c>
      <c r="B6" t="s">
        <v>48</v>
      </c>
      <c r="C6" t="s">
        <v>29</v>
      </c>
      <c r="D6" t="n">
        <v>43</v>
      </c>
      <c r="E6"/>
      <c r="F6" t="n">
        <v>32.6</v>
      </c>
      <c r="G6" t="n">
        <v>39.5</v>
      </c>
    </row>
    <row r="7">
      <c r="A7" t="s">
        <v>10</v>
      </c>
      <c r="B7" t="s">
        <v>48</v>
      </c>
      <c r="C7" t="s">
        <v>29</v>
      </c>
      <c r="D7" t="n">
        <v>31</v>
      </c>
      <c r="E7"/>
      <c r="F7" t="n">
        <v>41.9</v>
      </c>
      <c r="G7" t="n">
        <v>45.2</v>
      </c>
    </row>
    <row r="8">
      <c r="A8" t="s">
        <v>11</v>
      </c>
      <c r="B8" t="s">
        <v>48</v>
      </c>
      <c r="C8" t="s">
        <v>29</v>
      </c>
      <c r="D8" t="n">
        <v>42</v>
      </c>
      <c r="E8"/>
      <c r="F8" t="n">
        <v>35.7</v>
      </c>
      <c r="G8" t="n">
        <v>47.6</v>
      </c>
    </row>
    <row r="9">
      <c r="A9" t="s">
        <v>12</v>
      </c>
      <c r="B9" t="s">
        <v>48</v>
      </c>
      <c r="C9" t="s">
        <v>29</v>
      </c>
      <c r="D9" t="n">
        <v>53</v>
      </c>
      <c r="E9"/>
      <c r="F9" t="n">
        <v>35.8</v>
      </c>
      <c r="G9" t="n">
        <v>43.4</v>
      </c>
    </row>
    <row r="10">
      <c r="A10" t="s">
        <v>13</v>
      </c>
      <c r="B10" t="s">
        <v>48</v>
      </c>
      <c r="C10" t="s">
        <v>29</v>
      </c>
      <c r="D10" t="n">
        <v>47</v>
      </c>
      <c r="E10"/>
      <c r="F10" t="n">
        <v>38.3</v>
      </c>
      <c r="G10" t="n">
        <v>44.7</v>
      </c>
    </row>
    <row r="11">
      <c r="A11" t="s">
        <v>14</v>
      </c>
      <c r="B11" t="s">
        <v>48</v>
      </c>
      <c r="C11" t="s">
        <v>29</v>
      </c>
      <c r="D11" t="n">
        <v>32</v>
      </c>
      <c r="E11"/>
      <c r="F11" t="n">
        <v>43.8</v>
      </c>
      <c r="G11" t="n">
        <v>46.9</v>
      </c>
    </row>
    <row r="12">
      <c r="A12" t="s">
        <v>15</v>
      </c>
      <c r="B12" t="s">
        <v>48</v>
      </c>
      <c r="C12" t="s">
        <v>29</v>
      </c>
      <c r="D12" t="n">
        <v>19</v>
      </c>
      <c r="E12"/>
      <c r="F12"/>
      <c r="G12"/>
    </row>
    <row r="13">
      <c r="A13" t="s">
        <v>16</v>
      </c>
      <c r="B13" t="s">
        <v>48</v>
      </c>
      <c r="C13" t="s">
        <v>29</v>
      </c>
      <c r="D13" t="n">
        <v>30</v>
      </c>
      <c r="E13"/>
      <c r="F13" t="n">
        <v>36.7</v>
      </c>
      <c r="G13" t="n">
        <v>43.3</v>
      </c>
    </row>
    <row r="14">
      <c r="A14" t="s">
        <v>17</v>
      </c>
      <c r="B14" t="s">
        <v>48</v>
      </c>
      <c r="C14" t="s">
        <v>29</v>
      </c>
      <c r="D14" t="n">
        <v>39</v>
      </c>
      <c r="E14"/>
      <c r="F14" t="n">
        <v>33.3</v>
      </c>
      <c r="G14" t="n">
        <v>38.5</v>
      </c>
    </row>
    <row r="15">
      <c r="A15" t="s">
        <v>18</v>
      </c>
      <c r="B15" t="s">
        <v>48</v>
      </c>
      <c r="C15" t="s">
        <v>29</v>
      </c>
      <c r="D15" t="n">
        <v>48</v>
      </c>
      <c r="E15" t="n">
        <v>27.1</v>
      </c>
      <c r="F15" t="n">
        <v>47.9</v>
      </c>
      <c r="G15" t="n">
        <v>58.3</v>
      </c>
    </row>
    <row r="16">
      <c r="A16" t="s">
        <v>19</v>
      </c>
      <c r="B16" t="s">
        <v>48</v>
      </c>
      <c r="C16" t="s">
        <v>29</v>
      </c>
      <c r="D16" t="n">
        <v>38</v>
      </c>
      <c r="E16"/>
      <c r="F16" t="n">
        <v>34.2</v>
      </c>
      <c r="G16" t="n">
        <v>42.1</v>
      </c>
    </row>
    <row r="17">
      <c r="A17" t="s">
        <v>20</v>
      </c>
      <c r="B17" t="s">
        <v>48</v>
      </c>
      <c r="C17" t="s">
        <v>29</v>
      </c>
      <c r="D17" t="n">
        <v>50</v>
      </c>
      <c r="E17" t="n">
        <v>22</v>
      </c>
      <c r="F17" t="n">
        <v>36</v>
      </c>
      <c r="G17"/>
    </row>
    <row r="18">
      <c r="A18" t="s">
        <v>21</v>
      </c>
      <c r="B18" t="s">
        <v>48</v>
      </c>
      <c r="C18" t="s">
        <v>29</v>
      </c>
      <c r="D18" t="n">
        <v>52</v>
      </c>
      <c r="E18" t="n">
        <v>32.7</v>
      </c>
      <c r="F18"/>
      <c r="G18"/>
    </row>
    <row r="19">
      <c r="A19" t="s">
        <v>22</v>
      </c>
      <c r="B19" t="s">
        <v>48</v>
      </c>
      <c r="C19" t="s">
        <v>29</v>
      </c>
      <c r="D19" t="n">
        <v>61</v>
      </c>
      <c r="E19"/>
      <c r="F19"/>
      <c r="G19"/>
    </row>
    <row r="20">
      <c r="A20" t="s">
        <v>23</v>
      </c>
      <c r="B20" t="s">
        <v>48</v>
      </c>
      <c r="C20" t="s">
        <v>29</v>
      </c>
      <c r="D20" t="n">
        <v>35</v>
      </c>
      <c r="E20"/>
      <c r="F20"/>
      <c r="G20"/>
    </row>
    <row r="21">
      <c r="A21" t="s">
        <v>24</v>
      </c>
      <c r="B21" t="s">
        <v>48</v>
      </c>
      <c r="C21" t="s">
        <v>29</v>
      </c>
      <c r="D21" t="n">
        <v>47</v>
      </c>
      <c r="E21"/>
      <c r="F21"/>
      <c r="G21"/>
    </row>
    <row r="22">
      <c r="A22" t="s">
        <v>25</v>
      </c>
      <c r="B22" t="s">
        <v>48</v>
      </c>
      <c r="C22" t="s">
        <v>29</v>
      </c>
      <c r="D22" t="n">
        <v>63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64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48</v>
      </c>
      <c r="C4" t="s">
        <v>31</v>
      </c>
      <c r="D4" t="n">
        <v>32</v>
      </c>
      <c r="E4"/>
      <c r="F4" t="n">
        <v>40.6</v>
      </c>
      <c r="G4" t="n">
        <v>50</v>
      </c>
    </row>
    <row r="5">
      <c r="A5" t="s">
        <v>8</v>
      </c>
      <c r="B5" t="s">
        <v>48</v>
      </c>
      <c r="C5" t="s">
        <v>31</v>
      </c>
      <c r="D5" t="n">
        <v>45</v>
      </c>
      <c r="E5" t="n">
        <v>22.2</v>
      </c>
      <c r="F5" t="n">
        <v>51.1</v>
      </c>
      <c r="G5" t="n">
        <v>55.6</v>
      </c>
    </row>
    <row r="6">
      <c r="A6" t="s">
        <v>9</v>
      </c>
      <c r="B6" t="s">
        <v>48</v>
      </c>
      <c r="C6" t="s">
        <v>31</v>
      </c>
      <c r="D6" t="n">
        <v>61</v>
      </c>
      <c r="E6" t="n">
        <v>21.3</v>
      </c>
      <c r="F6" t="n">
        <v>41</v>
      </c>
      <c r="G6" t="n">
        <v>44.3</v>
      </c>
    </row>
    <row r="7">
      <c r="A7" t="s">
        <v>10</v>
      </c>
      <c r="B7" t="s">
        <v>48</v>
      </c>
      <c r="C7" t="s">
        <v>31</v>
      </c>
      <c r="D7" t="n">
        <v>48</v>
      </c>
      <c r="E7" t="n">
        <v>22.9</v>
      </c>
      <c r="F7" t="n">
        <v>54.2</v>
      </c>
      <c r="G7" t="n">
        <v>56.3</v>
      </c>
    </row>
    <row r="8">
      <c r="A8" t="s">
        <v>11</v>
      </c>
      <c r="B8" t="s">
        <v>48</v>
      </c>
      <c r="C8" t="s">
        <v>31</v>
      </c>
      <c r="D8" t="n">
        <v>60</v>
      </c>
      <c r="E8" t="n">
        <v>21.7</v>
      </c>
      <c r="F8" t="n">
        <v>50</v>
      </c>
      <c r="G8" t="n">
        <v>58.3</v>
      </c>
    </row>
    <row r="9">
      <c r="A9" t="s">
        <v>12</v>
      </c>
      <c r="B9" t="s">
        <v>48</v>
      </c>
      <c r="C9" t="s">
        <v>31</v>
      </c>
      <c r="D9" t="n">
        <v>98</v>
      </c>
      <c r="E9" t="n">
        <v>23.5</v>
      </c>
      <c r="F9" t="n">
        <v>39.8</v>
      </c>
      <c r="G9" t="n">
        <v>48</v>
      </c>
    </row>
    <row r="10">
      <c r="A10" t="s">
        <v>13</v>
      </c>
      <c r="B10" t="s">
        <v>48</v>
      </c>
      <c r="C10" t="s">
        <v>31</v>
      </c>
      <c r="D10" t="n">
        <v>85</v>
      </c>
      <c r="E10" t="n">
        <v>34.1</v>
      </c>
      <c r="F10" t="n">
        <v>54.1</v>
      </c>
      <c r="G10" t="n">
        <v>57.6</v>
      </c>
    </row>
    <row r="11">
      <c r="A11" t="s">
        <v>14</v>
      </c>
      <c r="B11" t="s">
        <v>48</v>
      </c>
      <c r="C11" t="s">
        <v>31</v>
      </c>
      <c r="D11" t="n">
        <v>56</v>
      </c>
      <c r="E11" t="n">
        <v>21.4</v>
      </c>
      <c r="F11" t="n">
        <v>30.4</v>
      </c>
      <c r="G11" t="n">
        <v>39.3</v>
      </c>
    </row>
    <row r="12">
      <c r="A12" t="s">
        <v>15</v>
      </c>
      <c r="B12" t="s">
        <v>48</v>
      </c>
      <c r="C12" t="s">
        <v>31</v>
      </c>
      <c r="D12" t="n">
        <v>43</v>
      </c>
      <c r="E12" t="n">
        <v>25.6</v>
      </c>
      <c r="F12" t="n">
        <v>46.5</v>
      </c>
      <c r="G12" t="n">
        <v>48.8</v>
      </c>
    </row>
    <row r="13">
      <c r="A13" t="s">
        <v>16</v>
      </c>
      <c r="B13" t="s">
        <v>48</v>
      </c>
      <c r="C13" t="s">
        <v>31</v>
      </c>
      <c r="D13" t="n">
        <v>64</v>
      </c>
      <c r="E13" t="n">
        <v>21.9</v>
      </c>
      <c r="F13" t="n">
        <v>43.8</v>
      </c>
      <c r="G13" t="n">
        <v>45.3</v>
      </c>
    </row>
    <row r="14">
      <c r="A14" t="s">
        <v>17</v>
      </c>
      <c r="B14" t="s">
        <v>48</v>
      </c>
      <c r="C14" t="s">
        <v>31</v>
      </c>
      <c r="D14" t="n">
        <v>84</v>
      </c>
      <c r="E14" t="n">
        <v>27.4</v>
      </c>
      <c r="F14" t="n">
        <v>53.6</v>
      </c>
      <c r="G14" t="n">
        <v>57.1</v>
      </c>
    </row>
    <row r="15">
      <c r="A15" t="s">
        <v>18</v>
      </c>
      <c r="B15" t="s">
        <v>48</v>
      </c>
      <c r="C15" t="s">
        <v>31</v>
      </c>
      <c r="D15" t="n">
        <v>124</v>
      </c>
      <c r="E15" t="n">
        <v>33.9</v>
      </c>
      <c r="F15" t="n">
        <v>47.6</v>
      </c>
      <c r="G15" t="n">
        <v>53.2</v>
      </c>
    </row>
    <row r="16">
      <c r="A16" t="s">
        <v>19</v>
      </c>
      <c r="B16" t="s">
        <v>48</v>
      </c>
      <c r="C16" t="s">
        <v>31</v>
      </c>
      <c r="D16" t="n">
        <v>94</v>
      </c>
      <c r="E16" t="n">
        <v>24.5</v>
      </c>
      <c r="F16" t="n">
        <v>38.3</v>
      </c>
      <c r="G16" t="n">
        <v>40.4</v>
      </c>
    </row>
    <row r="17">
      <c r="A17" t="s">
        <v>20</v>
      </c>
      <c r="B17" t="s">
        <v>48</v>
      </c>
      <c r="C17" t="s">
        <v>31</v>
      </c>
      <c r="D17" t="n">
        <v>103</v>
      </c>
      <c r="E17" t="n">
        <v>33</v>
      </c>
      <c r="F17" t="n">
        <v>50.5</v>
      </c>
      <c r="G17"/>
    </row>
    <row r="18">
      <c r="A18" t="s">
        <v>21</v>
      </c>
      <c r="B18" t="s">
        <v>48</v>
      </c>
      <c r="C18" t="s">
        <v>31</v>
      </c>
      <c r="D18" t="n">
        <v>133</v>
      </c>
      <c r="E18" t="n">
        <v>27.1</v>
      </c>
      <c r="F18"/>
      <c r="G18"/>
    </row>
    <row r="19">
      <c r="A19" t="s">
        <v>22</v>
      </c>
      <c r="B19" t="s">
        <v>48</v>
      </c>
      <c r="C19" t="s">
        <v>31</v>
      </c>
      <c r="D19" t="n">
        <v>87</v>
      </c>
      <c r="E19"/>
      <c r="F19"/>
      <c r="G19"/>
    </row>
    <row r="20">
      <c r="A20" t="s">
        <v>23</v>
      </c>
      <c r="B20" t="s">
        <v>48</v>
      </c>
      <c r="C20" t="s">
        <v>31</v>
      </c>
      <c r="D20" t="n">
        <v>73</v>
      </c>
      <c r="E20"/>
      <c r="F20"/>
      <c r="G20"/>
    </row>
    <row r="21">
      <c r="A21" t="s">
        <v>24</v>
      </c>
      <c r="B21" t="s">
        <v>48</v>
      </c>
      <c r="C21" t="s">
        <v>31</v>
      </c>
      <c r="D21" t="n">
        <v>81</v>
      </c>
      <c r="E21"/>
      <c r="F21"/>
      <c r="G21"/>
    </row>
    <row r="22">
      <c r="A22" t="s">
        <v>25</v>
      </c>
      <c r="B22" t="s">
        <v>48</v>
      </c>
      <c r="C22" t="s">
        <v>31</v>
      </c>
      <c r="D22" t="n">
        <v>104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65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49</v>
      </c>
      <c r="C4" t="s">
        <v>29</v>
      </c>
      <c r="D4" t="n">
        <v>7</v>
      </c>
      <c r="E4"/>
      <c r="F4"/>
      <c r="G4"/>
    </row>
    <row r="5">
      <c r="A5" t="s">
        <v>8</v>
      </c>
      <c r="B5" t="s">
        <v>49</v>
      </c>
      <c r="C5" t="s">
        <v>29</v>
      </c>
      <c r="D5" t="n">
        <v>6</v>
      </c>
      <c r="E5"/>
      <c r="F5"/>
      <c r="G5"/>
    </row>
    <row r="6">
      <c r="A6" t="s">
        <v>9</v>
      </c>
      <c r="B6" t="s">
        <v>49</v>
      </c>
      <c r="C6" t="s">
        <v>29</v>
      </c>
      <c r="D6" t="n">
        <v>12</v>
      </c>
      <c r="E6"/>
      <c r="F6"/>
      <c r="G6"/>
    </row>
    <row r="7">
      <c r="A7" t="s">
        <v>10</v>
      </c>
      <c r="B7" t="s">
        <v>49</v>
      </c>
      <c r="C7" t="s">
        <v>29</v>
      </c>
      <c r="D7" t="n">
        <v>12</v>
      </c>
      <c r="E7"/>
      <c r="F7"/>
      <c r="G7"/>
    </row>
    <row r="8">
      <c r="A8" t="s">
        <v>11</v>
      </c>
      <c r="B8" t="s">
        <v>49</v>
      </c>
      <c r="C8" t="s">
        <v>29</v>
      </c>
      <c r="D8" t="n">
        <v>12</v>
      </c>
      <c r="E8"/>
      <c r="F8"/>
      <c r="G8"/>
    </row>
    <row r="9">
      <c r="A9" t="s">
        <v>12</v>
      </c>
      <c r="B9" t="s">
        <v>49</v>
      </c>
      <c r="C9" t="s">
        <v>29</v>
      </c>
      <c r="D9" t="n">
        <v>12</v>
      </c>
      <c r="E9"/>
      <c r="F9"/>
      <c r="G9"/>
    </row>
    <row r="10">
      <c r="A10" t="s">
        <v>13</v>
      </c>
      <c r="B10" t="s">
        <v>49</v>
      </c>
      <c r="C10" t="s">
        <v>29</v>
      </c>
      <c r="D10" t="n">
        <v>12</v>
      </c>
      <c r="E10"/>
      <c r="F10"/>
      <c r="G10"/>
    </row>
    <row r="11">
      <c r="A11" t="s">
        <v>14</v>
      </c>
      <c r="B11" t="s">
        <v>49</v>
      </c>
      <c r="C11" t="s">
        <v>29</v>
      </c>
      <c r="D11" t="n">
        <v>21</v>
      </c>
      <c r="E11"/>
      <c r="F11"/>
      <c r="G11"/>
    </row>
    <row r="12">
      <c r="A12" t="s">
        <v>15</v>
      </c>
      <c r="B12" t="s">
        <v>49</v>
      </c>
      <c r="C12" t="s">
        <v>29</v>
      </c>
      <c r="D12" t="n">
        <v>15</v>
      </c>
      <c r="E12"/>
      <c r="F12"/>
      <c r="G12"/>
    </row>
    <row r="13">
      <c r="A13" t="s">
        <v>16</v>
      </c>
      <c r="B13" t="s">
        <v>49</v>
      </c>
      <c r="C13" t="s">
        <v>29</v>
      </c>
      <c r="D13" t="n">
        <v>16</v>
      </c>
      <c r="E13"/>
      <c r="F13"/>
      <c r="G13" t="n">
        <v>68.8</v>
      </c>
    </row>
    <row r="14">
      <c r="A14" t="s">
        <v>17</v>
      </c>
      <c r="B14" t="s">
        <v>49</v>
      </c>
      <c r="C14" t="s">
        <v>29</v>
      </c>
      <c r="D14" t="n">
        <v>23</v>
      </c>
      <c r="E14"/>
      <c r="F14"/>
      <c r="G14"/>
    </row>
    <row r="15">
      <c r="A15" t="s">
        <v>18</v>
      </c>
      <c r="B15" t="s">
        <v>49</v>
      </c>
      <c r="C15" t="s">
        <v>29</v>
      </c>
      <c r="D15" t="n">
        <v>20</v>
      </c>
      <c r="E15"/>
      <c r="F15"/>
      <c r="G15"/>
    </row>
    <row r="16">
      <c r="A16" t="s">
        <v>19</v>
      </c>
      <c r="B16" t="s">
        <v>49</v>
      </c>
      <c r="C16" t="s">
        <v>29</v>
      </c>
      <c r="D16" t="n">
        <v>22</v>
      </c>
      <c r="E16"/>
      <c r="F16" t="n">
        <v>59.1</v>
      </c>
      <c r="G16" t="n">
        <v>63.6</v>
      </c>
    </row>
    <row r="17">
      <c r="A17" t="s">
        <v>20</v>
      </c>
      <c r="B17" t="s">
        <v>49</v>
      </c>
      <c r="C17" t="s">
        <v>29</v>
      </c>
      <c r="D17" t="n">
        <v>9</v>
      </c>
      <c r="E17"/>
      <c r="F17"/>
      <c r="G17"/>
    </row>
    <row r="18">
      <c r="A18" t="s">
        <v>21</v>
      </c>
      <c r="B18" t="s">
        <v>49</v>
      </c>
      <c r="C18" t="s">
        <v>29</v>
      </c>
      <c r="D18" t="n">
        <v>7</v>
      </c>
      <c r="E18"/>
      <c r="F18"/>
      <c r="G18"/>
    </row>
    <row r="19">
      <c r="A19" t="s">
        <v>22</v>
      </c>
      <c r="B19" t="s">
        <v>49</v>
      </c>
      <c r="C19" t="s">
        <v>29</v>
      </c>
      <c r="D19" t="n">
        <v>3</v>
      </c>
      <c r="E19"/>
      <c r="F19"/>
      <c r="G19"/>
    </row>
    <row r="20">
      <c r="A20" t="s">
        <v>23</v>
      </c>
      <c r="B20" t="s">
        <v>49</v>
      </c>
      <c r="C20" t="s">
        <v>29</v>
      </c>
      <c r="D20" t="n">
        <v>2</v>
      </c>
      <c r="E20"/>
      <c r="F20"/>
      <c r="G20"/>
    </row>
    <row r="21">
      <c r="A21" t="s">
        <v>24</v>
      </c>
      <c r="B21" t="s">
        <v>49</v>
      </c>
      <c r="C21" t="s">
        <v>29</v>
      </c>
      <c r="D21" t="n">
        <v>10</v>
      </c>
      <c r="E21"/>
      <c r="F21"/>
      <c r="G21"/>
    </row>
    <row r="22">
      <c r="A22" t="s">
        <v>25</v>
      </c>
      <c r="B22" t="s">
        <v>49</v>
      </c>
      <c r="C22" t="s">
        <v>29</v>
      </c>
      <c r="D22" t="n">
        <v>8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66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49</v>
      </c>
      <c r="C4" t="s">
        <v>31</v>
      </c>
      <c r="D4" t="n">
        <v>15</v>
      </c>
      <c r="E4"/>
      <c r="F4"/>
      <c r="G4"/>
    </row>
    <row r="5">
      <c r="A5" t="s">
        <v>8</v>
      </c>
      <c r="B5" t="s">
        <v>49</v>
      </c>
      <c r="C5" t="s">
        <v>31</v>
      </c>
      <c r="D5" t="n">
        <v>14</v>
      </c>
      <c r="E5"/>
      <c r="F5"/>
      <c r="G5"/>
    </row>
    <row r="6">
      <c r="A6" t="s">
        <v>9</v>
      </c>
      <c r="B6" t="s">
        <v>49</v>
      </c>
      <c r="C6" t="s">
        <v>31</v>
      </c>
      <c r="D6" t="n">
        <v>12</v>
      </c>
      <c r="E6"/>
      <c r="F6"/>
      <c r="G6"/>
    </row>
    <row r="7">
      <c r="A7" t="s">
        <v>10</v>
      </c>
      <c r="B7" t="s">
        <v>49</v>
      </c>
      <c r="C7" t="s">
        <v>31</v>
      </c>
      <c r="D7" t="n">
        <v>13</v>
      </c>
      <c r="E7"/>
      <c r="F7"/>
      <c r="G7"/>
    </row>
    <row r="8">
      <c r="A8" t="s">
        <v>11</v>
      </c>
      <c r="B8" t="s">
        <v>49</v>
      </c>
      <c r="C8" t="s">
        <v>31</v>
      </c>
      <c r="D8" t="n">
        <v>17</v>
      </c>
      <c r="E8"/>
      <c r="F8"/>
      <c r="G8"/>
    </row>
    <row r="9">
      <c r="A9" t="s">
        <v>12</v>
      </c>
      <c r="B9" t="s">
        <v>49</v>
      </c>
      <c r="C9" t="s">
        <v>31</v>
      </c>
      <c r="D9" t="n">
        <v>15</v>
      </c>
      <c r="E9"/>
      <c r="F9"/>
      <c r="G9"/>
    </row>
    <row r="10">
      <c r="A10" t="s">
        <v>13</v>
      </c>
      <c r="B10" t="s">
        <v>49</v>
      </c>
      <c r="C10" t="s">
        <v>31</v>
      </c>
      <c r="D10" t="n">
        <v>24</v>
      </c>
      <c r="E10"/>
      <c r="F10"/>
      <c r="G10" t="n">
        <v>41.7</v>
      </c>
    </row>
    <row r="11">
      <c r="A11" t="s">
        <v>14</v>
      </c>
      <c r="B11" t="s">
        <v>49</v>
      </c>
      <c r="C11" t="s">
        <v>31</v>
      </c>
      <c r="D11" t="n">
        <v>30</v>
      </c>
      <c r="E11"/>
      <c r="F11" t="n">
        <v>46.7</v>
      </c>
      <c r="G11" t="n">
        <v>50</v>
      </c>
    </row>
    <row r="12">
      <c r="A12" t="s">
        <v>15</v>
      </c>
      <c r="B12" t="s">
        <v>49</v>
      </c>
      <c r="C12" t="s">
        <v>31</v>
      </c>
      <c r="D12" t="n">
        <v>25</v>
      </c>
      <c r="E12"/>
      <c r="F12" t="n">
        <v>52</v>
      </c>
      <c r="G12" t="n">
        <v>52</v>
      </c>
    </row>
    <row r="13">
      <c r="A13" t="s">
        <v>16</v>
      </c>
      <c r="B13" t="s">
        <v>49</v>
      </c>
      <c r="C13" t="s">
        <v>31</v>
      </c>
      <c r="D13" t="n">
        <v>30</v>
      </c>
      <c r="E13"/>
      <c r="F13"/>
      <c r="G13"/>
    </row>
    <row r="14">
      <c r="A14" t="s">
        <v>17</v>
      </c>
      <c r="B14" t="s">
        <v>49</v>
      </c>
      <c r="C14" t="s">
        <v>31</v>
      </c>
      <c r="D14" t="n">
        <v>40</v>
      </c>
      <c r="E14" t="n">
        <v>35</v>
      </c>
      <c r="F14" t="n">
        <v>50</v>
      </c>
      <c r="G14" t="n">
        <v>55.6</v>
      </c>
    </row>
    <row r="15">
      <c r="A15" t="s">
        <v>18</v>
      </c>
      <c r="B15" t="s">
        <v>49</v>
      </c>
      <c r="C15" t="s">
        <v>31</v>
      </c>
      <c r="D15" t="n">
        <v>24</v>
      </c>
      <c r="E15" t="n">
        <v>41.7</v>
      </c>
      <c r="F15" t="n">
        <v>45.8</v>
      </c>
      <c r="G15" t="n">
        <v>50</v>
      </c>
    </row>
    <row r="16">
      <c r="A16" t="s">
        <v>19</v>
      </c>
      <c r="B16" t="s">
        <v>49</v>
      </c>
      <c r="C16" t="s">
        <v>31</v>
      </c>
      <c r="D16" t="n">
        <v>29</v>
      </c>
      <c r="E16" t="n">
        <v>51.7</v>
      </c>
      <c r="F16" t="n">
        <v>55.2</v>
      </c>
      <c r="G16" t="n">
        <v>55.2</v>
      </c>
    </row>
    <row r="17">
      <c r="A17" t="s">
        <v>20</v>
      </c>
      <c r="B17" t="s">
        <v>49</v>
      </c>
      <c r="C17" t="s">
        <v>31</v>
      </c>
      <c r="D17" t="n">
        <v>17</v>
      </c>
      <c r="E17"/>
      <c r="F17" t="n">
        <v>64.7</v>
      </c>
      <c r="G17"/>
    </row>
    <row r="18">
      <c r="A18" t="s">
        <v>21</v>
      </c>
      <c r="B18" t="s">
        <v>49</v>
      </c>
      <c r="C18" t="s">
        <v>31</v>
      </c>
      <c r="D18" t="n">
        <v>16</v>
      </c>
      <c r="E18"/>
      <c r="F18"/>
      <c r="G18"/>
    </row>
    <row r="19">
      <c r="A19" t="s">
        <v>22</v>
      </c>
      <c r="B19" t="s">
        <v>49</v>
      </c>
      <c r="C19" t="s">
        <v>31</v>
      </c>
      <c r="D19" t="n">
        <v>15</v>
      </c>
      <c r="E19"/>
      <c r="F19"/>
      <c r="G19"/>
    </row>
    <row r="20">
      <c r="A20" t="s">
        <v>23</v>
      </c>
      <c r="B20" t="s">
        <v>49</v>
      </c>
      <c r="C20" t="s">
        <v>31</v>
      </c>
      <c r="D20" t="n">
        <v>9</v>
      </c>
      <c r="E20"/>
      <c r="F20"/>
      <c r="G20"/>
    </row>
    <row r="21">
      <c r="A21" t="s">
        <v>24</v>
      </c>
      <c r="B21" t="s">
        <v>49</v>
      </c>
      <c r="C21" t="s">
        <v>31</v>
      </c>
      <c r="D21" t="n">
        <v>8</v>
      </c>
      <c r="E21"/>
      <c r="F21"/>
      <c r="G21"/>
    </row>
    <row r="22">
      <c r="A22" t="s">
        <v>25</v>
      </c>
      <c r="B22" t="s">
        <v>49</v>
      </c>
      <c r="C22" t="s">
        <v>31</v>
      </c>
      <c r="D22" t="n">
        <v>14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2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67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51</v>
      </c>
      <c r="C4" t="s">
        <v>29</v>
      </c>
      <c r="D4" t="n">
        <v>13</v>
      </c>
      <c r="E4"/>
      <c r="F4"/>
      <c r="G4"/>
    </row>
    <row r="5">
      <c r="A5" t="s">
        <v>8</v>
      </c>
      <c r="B5" t="s">
        <v>51</v>
      </c>
      <c r="C5" t="s">
        <v>29</v>
      </c>
      <c r="D5" t="n">
        <v>8</v>
      </c>
      <c r="E5"/>
      <c r="F5"/>
      <c r="G5"/>
    </row>
    <row r="6">
      <c r="A6" t="s">
        <v>9</v>
      </c>
      <c r="B6" t="s">
        <v>51</v>
      </c>
      <c r="C6" t="s">
        <v>29</v>
      </c>
      <c r="D6" t="n">
        <v>9</v>
      </c>
      <c r="E6"/>
      <c r="F6"/>
      <c r="G6"/>
    </row>
    <row r="7">
      <c r="A7" t="s">
        <v>10</v>
      </c>
      <c r="B7" t="s">
        <v>51</v>
      </c>
      <c r="C7" t="s">
        <v>29</v>
      </c>
      <c r="D7" t="n">
        <v>19</v>
      </c>
      <c r="E7"/>
      <c r="F7"/>
      <c r="G7"/>
    </row>
    <row r="8">
      <c r="A8" t="s">
        <v>11</v>
      </c>
      <c r="B8" t="s">
        <v>51</v>
      </c>
      <c r="C8" t="s">
        <v>29</v>
      </c>
      <c r="D8" t="n">
        <v>26</v>
      </c>
      <c r="E8"/>
      <c r="F8"/>
      <c r="G8"/>
    </row>
    <row r="9">
      <c r="A9" t="s">
        <v>12</v>
      </c>
      <c r="B9" t="s">
        <v>51</v>
      </c>
      <c r="C9" t="s">
        <v>29</v>
      </c>
      <c r="D9" t="n">
        <v>25</v>
      </c>
      <c r="E9"/>
      <c r="F9"/>
      <c r="G9"/>
    </row>
    <row r="10">
      <c r="A10" t="s">
        <v>13</v>
      </c>
      <c r="B10" t="s">
        <v>51</v>
      </c>
      <c r="C10" t="s">
        <v>29</v>
      </c>
      <c r="D10" t="n">
        <v>19</v>
      </c>
      <c r="E10"/>
      <c r="F10"/>
      <c r="G10"/>
    </row>
    <row r="11">
      <c r="A11" t="s">
        <v>14</v>
      </c>
      <c r="B11" t="s">
        <v>51</v>
      </c>
      <c r="C11" t="s">
        <v>29</v>
      </c>
      <c r="D11" t="n">
        <v>29</v>
      </c>
      <c r="E11"/>
      <c r="F11"/>
      <c r="G11"/>
    </row>
    <row r="12">
      <c r="A12" t="s">
        <v>15</v>
      </c>
      <c r="B12" t="s">
        <v>51</v>
      </c>
      <c r="C12" t="s">
        <v>29</v>
      </c>
      <c r="D12" t="n">
        <v>24</v>
      </c>
      <c r="E12"/>
      <c r="F12"/>
      <c r="G12"/>
    </row>
    <row r="13">
      <c r="A13" t="s">
        <v>16</v>
      </c>
      <c r="B13" t="s">
        <v>51</v>
      </c>
      <c r="C13" t="s">
        <v>29</v>
      </c>
      <c r="D13" t="n">
        <v>20</v>
      </c>
      <c r="E13"/>
      <c r="F13"/>
      <c r="G13"/>
    </row>
    <row r="14">
      <c r="A14" t="s">
        <v>17</v>
      </c>
      <c r="B14" t="s">
        <v>51</v>
      </c>
      <c r="C14" t="s">
        <v>29</v>
      </c>
      <c r="D14" t="n">
        <v>26</v>
      </c>
      <c r="E14"/>
      <c r="F14"/>
      <c r="G14"/>
    </row>
    <row r="15">
      <c r="A15" t="s">
        <v>18</v>
      </c>
      <c r="B15" t="s">
        <v>51</v>
      </c>
      <c r="C15" t="s">
        <v>29</v>
      </c>
      <c r="D15" t="n">
        <v>25</v>
      </c>
      <c r="E15"/>
      <c r="F15"/>
      <c r="G15"/>
    </row>
    <row r="16">
      <c r="A16" t="s">
        <v>19</v>
      </c>
      <c r="B16" t="s">
        <v>51</v>
      </c>
      <c r="C16" t="s">
        <v>29</v>
      </c>
      <c r="D16" t="n">
        <v>18</v>
      </c>
      <c r="E16"/>
      <c r="F16"/>
      <c r="G16"/>
    </row>
    <row r="17">
      <c r="A17" t="s">
        <v>20</v>
      </c>
      <c r="B17" t="s">
        <v>51</v>
      </c>
      <c r="C17" t="s">
        <v>29</v>
      </c>
      <c r="D17" t="n">
        <v>18</v>
      </c>
      <c r="E17"/>
      <c r="F17"/>
      <c r="G17"/>
    </row>
    <row r="18">
      <c r="A18" t="s">
        <v>21</v>
      </c>
      <c r="B18" t="s">
        <v>51</v>
      </c>
      <c r="C18" t="s">
        <v>29</v>
      </c>
      <c r="D18" t="n">
        <v>7</v>
      </c>
      <c r="E18"/>
      <c r="F18"/>
      <c r="G18"/>
    </row>
    <row r="19">
      <c r="A19" t="s">
        <v>22</v>
      </c>
      <c r="B19" t="s">
        <v>51</v>
      </c>
      <c r="C19" t="s">
        <v>29</v>
      </c>
      <c r="D19" t="n">
        <v>20</v>
      </c>
      <c r="E19"/>
      <c r="F19"/>
      <c r="G19"/>
    </row>
    <row r="20">
      <c r="A20" t="s">
        <v>23</v>
      </c>
      <c r="B20" t="s">
        <v>51</v>
      </c>
      <c r="C20" t="s">
        <v>29</v>
      </c>
      <c r="D20" t="n">
        <v>12</v>
      </c>
      <c r="E20"/>
      <c r="F20"/>
      <c r="G20"/>
    </row>
    <row r="21">
      <c r="A21" t="s">
        <v>24</v>
      </c>
      <c r="B21" t="s">
        <v>51</v>
      </c>
      <c r="C21" t="s">
        <v>29</v>
      </c>
      <c r="D21" t="n">
        <v>5</v>
      </c>
      <c r="E21"/>
      <c r="F21"/>
      <c r="G21"/>
    </row>
    <row r="22">
      <c r="A22" t="s">
        <v>25</v>
      </c>
      <c r="B22" t="s">
        <v>51</v>
      </c>
      <c r="C22" t="s">
        <v>29</v>
      </c>
      <c r="D22" t="n">
        <v>18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2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68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51</v>
      </c>
      <c r="C4" t="s">
        <v>31</v>
      </c>
      <c r="D4" t="n">
        <v>10</v>
      </c>
      <c r="E4"/>
      <c r="F4"/>
      <c r="G4"/>
    </row>
    <row r="5">
      <c r="A5" t="s">
        <v>8</v>
      </c>
      <c r="B5" t="s">
        <v>51</v>
      </c>
      <c r="C5" t="s">
        <v>31</v>
      </c>
      <c r="D5" t="n">
        <v>6</v>
      </c>
      <c r="E5"/>
      <c r="F5"/>
      <c r="G5"/>
    </row>
    <row r="6">
      <c r="A6" t="s">
        <v>9</v>
      </c>
      <c r="B6" t="s">
        <v>51</v>
      </c>
      <c r="C6" t="s">
        <v>31</v>
      </c>
      <c r="D6" t="n">
        <v>8</v>
      </c>
      <c r="E6"/>
      <c r="F6"/>
      <c r="G6"/>
    </row>
    <row r="7">
      <c r="A7" t="s">
        <v>10</v>
      </c>
      <c r="B7" t="s">
        <v>51</v>
      </c>
      <c r="C7" t="s">
        <v>31</v>
      </c>
      <c r="D7" t="n">
        <v>6</v>
      </c>
      <c r="E7"/>
      <c r="F7"/>
      <c r="G7"/>
    </row>
    <row r="8">
      <c r="A8" t="s">
        <v>11</v>
      </c>
      <c r="B8" t="s">
        <v>51</v>
      </c>
      <c r="C8" t="s">
        <v>31</v>
      </c>
      <c r="D8" t="n">
        <v>8</v>
      </c>
      <c r="E8"/>
      <c r="F8"/>
      <c r="G8"/>
    </row>
    <row r="9">
      <c r="A9" t="s">
        <v>12</v>
      </c>
      <c r="B9" t="s">
        <v>51</v>
      </c>
      <c r="C9" t="s">
        <v>31</v>
      </c>
      <c r="D9" t="n">
        <v>18</v>
      </c>
      <c r="E9"/>
      <c r="F9"/>
      <c r="G9"/>
    </row>
    <row r="10">
      <c r="A10" t="s">
        <v>13</v>
      </c>
      <c r="B10" t="s">
        <v>51</v>
      </c>
      <c r="C10" t="s">
        <v>31</v>
      </c>
      <c r="D10" t="n">
        <v>13</v>
      </c>
      <c r="E10"/>
      <c r="F10"/>
      <c r="G10"/>
    </row>
    <row r="11">
      <c r="A11" t="s">
        <v>14</v>
      </c>
      <c r="B11" t="s">
        <v>51</v>
      </c>
      <c r="C11" t="s">
        <v>31</v>
      </c>
      <c r="D11" t="n">
        <v>35</v>
      </c>
      <c r="E11"/>
      <c r="F11" t="n">
        <v>31.4</v>
      </c>
      <c r="G11" t="n">
        <v>37.1</v>
      </c>
    </row>
    <row r="12">
      <c r="A12" t="s">
        <v>15</v>
      </c>
      <c r="B12" t="s">
        <v>51</v>
      </c>
      <c r="C12" t="s">
        <v>31</v>
      </c>
      <c r="D12" t="n">
        <v>23</v>
      </c>
      <c r="E12"/>
      <c r="F12"/>
      <c r="G12"/>
    </row>
    <row r="13">
      <c r="A13" t="s">
        <v>16</v>
      </c>
      <c r="B13" t="s">
        <v>51</v>
      </c>
      <c r="C13" t="s">
        <v>31</v>
      </c>
      <c r="D13" t="n">
        <v>14</v>
      </c>
      <c r="E13"/>
      <c r="F13"/>
      <c r="G13"/>
    </row>
    <row r="14">
      <c r="A14" t="s">
        <v>17</v>
      </c>
      <c r="B14" t="s">
        <v>51</v>
      </c>
      <c r="C14" t="s">
        <v>31</v>
      </c>
      <c r="D14" t="n">
        <v>20</v>
      </c>
      <c r="E14"/>
      <c r="F14"/>
      <c r="G14"/>
    </row>
    <row r="15">
      <c r="A15" t="s">
        <v>18</v>
      </c>
      <c r="B15" t="s">
        <v>51</v>
      </c>
      <c r="C15" t="s">
        <v>31</v>
      </c>
      <c r="D15" t="n">
        <v>17</v>
      </c>
      <c r="E15"/>
      <c r="F15"/>
      <c r="G15"/>
    </row>
    <row r="16">
      <c r="A16" t="s">
        <v>19</v>
      </c>
      <c r="B16" t="s">
        <v>51</v>
      </c>
      <c r="C16" t="s">
        <v>31</v>
      </c>
      <c r="D16" t="n">
        <v>15</v>
      </c>
      <c r="E16"/>
      <c r="F16"/>
      <c r="G16"/>
    </row>
    <row r="17">
      <c r="A17" t="s">
        <v>20</v>
      </c>
      <c r="B17" t="s">
        <v>51</v>
      </c>
      <c r="C17" t="s">
        <v>31</v>
      </c>
      <c r="D17" t="n">
        <v>11</v>
      </c>
      <c r="E17"/>
      <c r="F17"/>
      <c r="G17"/>
    </row>
    <row r="18">
      <c r="A18" t="s">
        <v>21</v>
      </c>
      <c r="B18" t="s">
        <v>51</v>
      </c>
      <c r="C18" t="s">
        <v>31</v>
      </c>
      <c r="D18" t="n">
        <v>9</v>
      </c>
      <c r="E18"/>
      <c r="F18"/>
      <c r="G18"/>
    </row>
    <row r="19">
      <c r="A19" t="s">
        <v>22</v>
      </c>
      <c r="B19" t="s">
        <v>51</v>
      </c>
      <c r="C19" t="s">
        <v>31</v>
      </c>
      <c r="D19" t="n">
        <v>11</v>
      </c>
      <c r="E19"/>
      <c r="F19"/>
      <c r="G19"/>
    </row>
    <row r="20">
      <c r="A20" t="s">
        <v>23</v>
      </c>
      <c r="B20" t="s">
        <v>51</v>
      </c>
      <c r="C20" t="s">
        <v>31</v>
      </c>
      <c r="D20" t="n">
        <v>6</v>
      </c>
      <c r="E20"/>
      <c r="F20"/>
      <c r="G20"/>
    </row>
    <row r="21">
      <c r="A21" t="s">
        <v>24</v>
      </c>
      <c r="B21" t="s">
        <v>51</v>
      </c>
      <c r="C21" t="s">
        <v>31</v>
      </c>
      <c r="D21" t="n">
        <v>7</v>
      </c>
      <c r="E21"/>
      <c r="F21"/>
      <c r="G21"/>
    </row>
    <row r="22">
      <c r="A22" t="s">
        <v>25</v>
      </c>
      <c r="B22" t="s">
        <v>51</v>
      </c>
      <c r="C22" t="s">
        <v>31</v>
      </c>
      <c r="D22" t="n">
        <v>14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0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69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53</v>
      </c>
      <c r="C4" t="s">
        <v>29</v>
      </c>
      <c r="D4" t="n">
        <v>7</v>
      </c>
      <c r="E4"/>
      <c r="F4"/>
      <c r="G4"/>
    </row>
    <row r="5">
      <c r="A5" t="s">
        <v>8</v>
      </c>
      <c r="B5" t="s">
        <v>53</v>
      </c>
      <c r="C5" t="s">
        <v>29</v>
      </c>
      <c r="D5" t="n">
        <v>5</v>
      </c>
      <c r="E5"/>
      <c r="F5"/>
      <c r="G5"/>
    </row>
    <row r="6">
      <c r="A6" t="s">
        <v>9</v>
      </c>
      <c r="B6" t="s">
        <v>53</v>
      </c>
      <c r="C6" t="s">
        <v>29</v>
      </c>
      <c r="D6" t="n">
        <v>7</v>
      </c>
      <c r="E6"/>
      <c r="F6"/>
      <c r="G6"/>
    </row>
    <row r="7">
      <c r="A7" t="s">
        <v>10</v>
      </c>
      <c r="B7" t="s">
        <v>53</v>
      </c>
      <c r="C7" t="s">
        <v>29</v>
      </c>
      <c r="D7" t="n">
        <v>4</v>
      </c>
      <c r="E7"/>
      <c r="F7"/>
      <c r="G7"/>
    </row>
    <row r="8">
      <c r="A8" t="s">
        <v>11</v>
      </c>
      <c r="B8" t="s">
        <v>53</v>
      </c>
      <c r="C8" t="s">
        <v>29</v>
      </c>
      <c r="D8" t="n">
        <v>8</v>
      </c>
      <c r="E8"/>
      <c r="F8"/>
      <c r="G8"/>
    </row>
    <row r="9">
      <c r="A9" t="s">
        <v>12</v>
      </c>
      <c r="B9" t="s">
        <v>53</v>
      </c>
      <c r="C9" t="s">
        <v>29</v>
      </c>
      <c r="D9" t="n">
        <v>7</v>
      </c>
      <c r="E9"/>
      <c r="F9"/>
      <c r="G9"/>
    </row>
    <row r="10">
      <c r="A10" t="s">
        <v>13</v>
      </c>
      <c r="B10" t="s">
        <v>53</v>
      </c>
      <c r="C10" t="s">
        <v>29</v>
      </c>
      <c r="D10" t="n">
        <v>9</v>
      </c>
      <c r="E10"/>
      <c r="F10"/>
      <c r="G10"/>
    </row>
    <row r="11">
      <c r="A11" t="s">
        <v>14</v>
      </c>
      <c r="B11" t="s">
        <v>53</v>
      </c>
      <c r="C11" t="s">
        <v>29</v>
      </c>
      <c r="D11" t="n">
        <v>8</v>
      </c>
      <c r="E11"/>
      <c r="F11"/>
      <c r="G11"/>
    </row>
    <row r="12">
      <c r="A12" t="s">
        <v>15</v>
      </c>
      <c r="B12" t="s">
        <v>53</v>
      </c>
      <c r="C12" t="s">
        <v>29</v>
      </c>
      <c r="D12" t="n">
        <v>7</v>
      </c>
      <c r="E12"/>
      <c r="F12"/>
      <c r="G12"/>
    </row>
    <row r="13">
      <c r="A13" t="s">
        <v>16</v>
      </c>
      <c r="B13" t="s">
        <v>53</v>
      </c>
      <c r="C13" t="s">
        <v>29</v>
      </c>
      <c r="D13" t="n">
        <v>3</v>
      </c>
      <c r="E13"/>
      <c r="F13"/>
      <c r="G13"/>
    </row>
    <row r="14">
      <c r="A14" t="s">
        <v>17</v>
      </c>
      <c r="B14" t="s">
        <v>53</v>
      </c>
      <c r="C14" t="s">
        <v>29</v>
      </c>
      <c r="D14" t="n">
        <v>4</v>
      </c>
      <c r="E14"/>
      <c r="F14"/>
      <c r="G14"/>
    </row>
    <row r="15">
      <c r="A15" t="s">
        <v>18</v>
      </c>
      <c r="B15" t="s">
        <v>53</v>
      </c>
      <c r="C15" t="s">
        <v>29</v>
      </c>
      <c r="D15" t="n">
        <v>7</v>
      </c>
      <c r="E15"/>
      <c r="F15"/>
      <c r="G15"/>
    </row>
    <row r="16">
      <c r="A16" t="s">
        <v>19</v>
      </c>
      <c r="B16" t="s">
        <v>53</v>
      </c>
      <c r="C16" t="s">
        <v>29</v>
      </c>
      <c r="D16" t="n">
        <v>5</v>
      </c>
      <c r="E16"/>
      <c r="F16"/>
      <c r="G16"/>
    </row>
    <row r="17">
      <c r="A17" t="s">
        <v>20</v>
      </c>
      <c r="B17" t="s">
        <v>53</v>
      </c>
      <c r="C17" t="s">
        <v>29</v>
      </c>
      <c r="D17" t="n">
        <v>2</v>
      </c>
      <c r="E17"/>
      <c r="F17"/>
      <c r="G17"/>
    </row>
    <row r="18">
      <c r="A18" t="s">
        <v>21</v>
      </c>
      <c r="B18" t="s">
        <v>53</v>
      </c>
      <c r="C18" t="s">
        <v>29</v>
      </c>
      <c r="D18" t="n">
        <v>1</v>
      </c>
      <c r="E18"/>
      <c r="F18"/>
      <c r="G18"/>
    </row>
    <row r="19">
      <c r="A19" t="s">
        <v>22</v>
      </c>
      <c r="B19" t="s">
        <v>53</v>
      </c>
      <c r="C19" t="s">
        <v>29</v>
      </c>
      <c r="D19" t="n">
        <v>4</v>
      </c>
      <c r="E19"/>
      <c r="F19"/>
      <c r="G19"/>
    </row>
    <row r="20">
      <c r="A20" t="s">
        <v>23</v>
      </c>
      <c r="B20" t="s">
        <v>53</v>
      </c>
      <c r="C20" t="s">
        <v>29</v>
      </c>
      <c r="D20" t="n">
        <v>2</v>
      </c>
      <c r="E20"/>
      <c r="F20"/>
      <c r="G20"/>
    </row>
    <row r="21">
      <c r="A21" t="s">
        <v>24</v>
      </c>
      <c r="B21" t="s">
        <v>53</v>
      </c>
      <c r="C21" t="s">
        <v>29</v>
      </c>
      <c r="D21" t="n">
        <v>4</v>
      </c>
      <c r="E21"/>
      <c r="F21"/>
      <c r="G21"/>
    </row>
    <row r="22">
      <c r="A22" t="s">
        <v>25</v>
      </c>
      <c r="B22" t="s">
        <v>53</v>
      </c>
      <c r="C22" t="s">
        <v>29</v>
      </c>
      <c r="D22" t="n">
        <v>1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0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70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53</v>
      </c>
      <c r="C4" t="s">
        <v>31</v>
      </c>
      <c r="D4" t="n">
        <v>8</v>
      </c>
      <c r="E4"/>
      <c r="F4"/>
      <c r="G4"/>
    </row>
    <row r="5">
      <c r="A5" t="s">
        <v>8</v>
      </c>
      <c r="B5" t="s">
        <v>53</v>
      </c>
      <c r="C5" t="s">
        <v>31</v>
      </c>
      <c r="D5" t="n">
        <v>9</v>
      </c>
      <c r="E5"/>
      <c r="F5"/>
      <c r="G5"/>
    </row>
    <row r="6">
      <c r="A6" t="s">
        <v>9</v>
      </c>
      <c r="B6" t="s">
        <v>53</v>
      </c>
      <c r="C6" t="s">
        <v>31</v>
      </c>
      <c r="D6" t="n">
        <v>6</v>
      </c>
      <c r="E6"/>
      <c r="F6"/>
      <c r="G6"/>
    </row>
    <row r="7">
      <c r="A7" t="s">
        <v>10</v>
      </c>
      <c r="B7" t="s">
        <v>53</v>
      </c>
      <c r="C7" t="s">
        <v>31</v>
      </c>
      <c r="D7" t="n">
        <v>11</v>
      </c>
      <c r="E7"/>
      <c r="F7"/>
      <c r="G7"/>
    </row>
    <row r="8">
      <c r="A8" t="s">
        <v>11</v>
      </c>
      <c r="B8" t="s">
        <v>53</v>
      </c>
      <c r="C8" t="s">
        <v>31</v>
      </c>
      <c r="D8" t="n">
        <v>10</v>
      </c>
      <c r="E8"/>
      <c r="F8"/>
      <c r="G8"/>
    </row>
    <row r="9">
      <c r="A9" t="s">
        <v>12</v>
      </c>
      <c r="B9" t="s">
        <v>53</v>
      </c>
      <c r="C9" t="s">
        <v>31</v>
      </c>
      <c r="D9" t="n">
        <v>11</v>
      </c>
      <c r="E9"/>
      <c r="F9"/>
      <c r="G9"/>
    </row>
    <row r="10">
      <c r="A10" t="s">
        <v>13</v>
      </c>
      <c r="B10" t="s">
        <v>53</v>
      </c>
      <c r="C10" t="s">
        <v>31</v>
      </c>
      <c r="D10" t="n">
        <v>14</v>
      </c>
      <c r="E10"/>
      <c r="F10"/>
      <c r="G10"/>
    </row>
    <row r="11">
      <c r="A11" t="s">
        <v>14</v>
      </c>
      <c r="B11" t="s">
        <v>53</v>
      </c>
      <c r="C11" t="s">
        <v>31</v>
      </c>
      <c r="D11" t="n">
        <v>14</v>
      </c>
      <c r="E11"/>
      <c r="F11"/>
      <c r="G11"/>
    </row>
    <row r="12">
      <c r="A12" t="s">
        <v>15</v>
      </c>
      <c r="B12" t="s">
        <v>53</v>
      </c>
      <c r="C12" t="s">
        <v>31</v>
      </c>
      <c r="D12" t="n">
        <v>14</v>
      </c>
      <c r="E12"/>
      <c r="F12"/>
      <c r="G12"/>
    </row>
    <row r="13">
      <c r="A13" t="s">
        <v>16</v>
      </c>
      <c r="B13" t="s">
        <v>53</v>
      </c>
      <c r="C13" t="s">
        <v>31</v>
      </c>
      <c r="D13" t="n">
        <v>14</v>
      </c>
      <c r="E13"/>
      <c r="F13"/>
      <c r="G13"/>
    </row>
    <row r="14">
      <c r="A14" t="s">
        <v>17</v>
      </c>
      <c r="B14" t="s">
        <v>53</v>
      </c>
      <c r="C14" t="s">
        <v>31</v>
      </c>
      <c r="D14" t="n">
        <v>8</v>
      </c>
      <c r="E14"/>
      <c r="F14"/>
      <c r="G14"/>
    </row>
    <row r="15">
      <c r="A15" t="s">
        <v>18</v>
      </c>
      <c r="B15" t="s">
        <v>53</v>
      </c>
      <c r="C15" t="s">
        <v>31</v>
      </c>
      <c r="D15" t="n">
        <v>3</v>
      </c>
      <c r="E15"/>
      <c r="F15"/>
      <c r="G15"/>
    </row>
    <row r="16">
      <c r="A16" t="s">
        <v>19</v>
      </c>
      <c r="B16" t="s">
        <v>53</v>
      </c>
      <c r="C16" t="s">
        <v>31</v>
      </c>
      <c r="D16" t="n">
        <v>7</v>
      </c>
      <c r="E16"/>
      <c r="F16"/>
      <c r="G16"/>
    </row>
    <row r="17">
      <c r="A17" t="s">
        <v>20</v>
      </c>
      <c r="B17" t="s">
        <v>53</v>
      </c>
      <c r="C17" t="s">
        <v>31</v>
      </c>
      <c r="D17" t="n">
        <v>7</v>
      </c>
      <c r="E17"/>
      <c r="F17"/>
      <c r="G17"/>
    </row>
    <row r="18">
      <c r="A18" t="s">
        <v>21</v>
      </c>
      <c r="B18" t="s">
        <v>53</v>
      </c>
      <c r="C18" t="s">
        <v>31</v>
      </c>
      <c r="D18" t="n">
        <v>6</v>
      </c>
      <c r="E18"/>
      <c r="F18"/>
      <c r="G18"/>
    </row>
    <row r="19">
      <c r="A19" t="s">
        <v>22</v>
      </c>
      <c r="B19" t="s">
        <v>53</v>
      </c>
      <c r="C19" t="s">
        <v>31</v>
      </c>
      <c r="D19" t="n">
        <v>5</v>
      </c>
      <c r="E19"/>
      <c r="F19"/>
      <c r="G19"/>
    </row>
    <row r="20">
      <c r="A20" t="s">
        <v>23</v>
      </c>
      <c r="B20" t="s">
        <v>53</v>
      </c>
      <c r="C20" t="s">
        <v>31</v>
      </c>
      <c r="D20" t="n">
        <v>7</v>
      </c>
      <c r="E20"/>
      <c r="F20"/>
      <c r="G20"/>
    </row>
    <row r="21">
      <c r="A21" t="s">
        <v>24</v>
      </c>
      <c r="B21" t="s">
        <v>53</v>
      </c>
      <c r="C21" t="s">
        <v>31</v>
      </c>
      <c r="D21" t="n">
        <v>4</v>
      </c>
      <c r="E21"/>
      <c r="F21"/>
      <c r="G21"/>
    </row>
    <row r="22">
      <c r="A22" t="s">
        <v>25</v>
      </c>
      <c r="B22" t="s">
        <v>53</v>
      </c>
      <c r="C22" t="s">
        <v>31</v>
      </c>
      <c r="D22" t="n">
        <v>7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71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55</v>
      </c>
      <c r="C4" t="s">
        <v>29</v>
      </c>
      <c r="D4" t="n">
        <v>9</v>
      </c>
      <c r="E4"/>
      <c r="F4"/>
      <c r="G4"/>
    </row>
    <row r="5">
      <c r="A5" t="s">
        <v>8</v>
      </c>
      <c r="B5" t="s">
        <v>55</v>
      </c>
      <c r="C5" t="s">
        <v>29</v>
      </c>
      <c r="D5" t="n">
        <v>7</v>
      </c>
      <c r="E5"/>
      <c r="F5"/>
      <c r="G5"/>
    </row>
    <row r="6">
      <c r="A6" t="s">
        <v>9</v>
      </c>
      <c r="B6" t="s">
        <v>55</v>
      </c>
      <c r="C6" t="s">
        <v>29</v>
      </c>
      <c r="D6" t="n">
        <v>16</v>
      </c>
      <c r="E6"/>
      <c r="F6"/>
      <c r="G6"/>
    </row>
    <row r="7">
      <c r="A7" t="s">
        <v>10</v>
      </c>
      <c r="B7" t="s">
        <v>55</v>
      </c>
      <c r="C7" t="s">
        <v>29</v>
      </c>
      <c r="D7" t="n">
        <v>14</v>
      </c>
      <c r="E7"/>
      <c r="F7"/>
      <c r="G7"/>
    </row>
    <row r="8">
      <c r="A8" t="s">
        <v>11</v>
      </c>
      <c r="B8" t="s">
        <v>55</v>
      </c>
      <c r="C8" t="s">
        <v>29</v>
      </c>
      <c r="D8" t="n">
        <v>11</v>
      </c>
      <c r="E8"/>
      <c r="F8"/>
      <c r="G8"/>
    </row>
    <row r="9">
      <c r="A9" t="s">
        <v>12</v>
      </c>
      <c r="B9" t="s">
        <v>55</v>
      </c>
      <c r="C9" t="s">
        <v>29</v>
      </c>
      <c r="D9" t="n">
        <v>9</v>
      </c>
      <c r="E9"/>
      <c r="F9"/>
      <c r="G9"/>
    </row>
    <row r="10">
      <c r="A10" t="s">
        <v>13</v>
      </c>
      <c r="B10" t="s">
        <v>55</v>
      </c>
      <c r="C10" t="s">
        <v>29</v>
      </c>
      <c r="D10" t="n">
        <v>15</v>
      </c>
      <c r="E10"/>
      <c r="F10"/>
      <c r="G10"/>
    </row>
    <row r="11">
      <c r="A11" t="s">
        <v>14</v>
      </c>
      <c r="B11" t="s">
        <v>55</v>
      </c>
      <c r="C11" t="s">
        <v>29</v>
      </c>
      <c r="D11" t="n">
        <v>28</v>
      </c>
      <c r="E11"/>
      <c r="F11"/>
      <c r="G11"/>
    </row>
    <row r="12">
      <c r="A12" t="s">
        <v>15</v>
      </c>
      <c r="B12" t="s">
        <v>55</v>
      </c>
      <c r="C12" t="s">
        <v>29</v>
      </c>
      <c r="D12" t="n">
        <v>18</v>
      </c>
      <c r="E12"/>
      <c r="F12"/>
      <c r="G12"/>
    </row>
    <row r="13">
      <c r="A13" t="s">
        <v>16</v>
      </c>
      <c r="B13" t="s">
        <v>55</v>
      </c>
      <c r="C13" t="s">
        <v>29</v>
      </c>
      <c r="D13" t="n">
        <v>22</v>
      </c>
      <c r="E13"/>
      <c r="F13"/>
      <c r="G13"/>
    </row>
    <row r="14">
      <c r="A14" t="s">
        <v>17</v>
      </c>
      <c r="B14" t="s">
        <v>55</v>
      </c>
      <c r="C14" t="s">
        <v>29</v>
      </c>
      <c r="D14" t="n">
        <v>12</v>
      </c>
      <c r="E14"/>
      <c r="F14"/>
      <c r="G14"/>
    </row>
    <row r="15">
      <c r="A15" t="s">
        <v>18</v>
      </c>
      <c r="B15" t="s">
        <v>55</v>
      </c>
      <c r="C15" t="s">
        <v>29</v>
      </c>
      <c r="D15" t="n">
        <v>17</v>
      </c>
      <c r="E15"/>
      <c r="F15"/>
      <c r="G15"/>
    </row>
    <row r="16">
      <c r="A16" t="s">
        <v>19</v>
      </c>
      <c r="B16" t="s">
        <v>55</v>
      </c>
      <c r="C16" t="s">
        <v>29</v>
      </c>
      <c r="D16" t="n">
        <v>17</v>
      </c>
      <c r="E16"/>
      <c r="F16"/>
      <c r="G16"/>
    </row>
    <row r="17">
      <c r="A17" t="s">
        <v>20</v>
      </c>
      <c r="B17" t="s">
        <v>55</v>
      </c>
      <c r="C17" t="s">
        <v>29</v>
      </c>
      <c r="D17" t="n">
        <v>5</v>
      </c>
      <c r="E17"/>
      <c r="F17"/>
      <c r="G17"/>
    </row>
    <row r="18">
      <c r="A18" t="s">
        <v>21</v>
      </c>
      <c r="B18" t="s">
        <v>55</v>
      </c>
      <c r="C18" t="s">
        <v>29</v>
      </c>
      <c r="D18" t="n">
        <v>8</v>
      </c>
      <c r="E18"/>
      <c r="F18"/>
      <c r="G18"/>
    </row>
    <row r="19">
      <c r="A19" t="s">
        <v>22</v>
      </c>
      <c r="B19" t="s">
        <v>55</v>
      </c>
      <c r="C19" t="s">
        <v>29</v>
      </c>
      <c r="D19" t="n">
        <v>7</v>
      </c>
      <c r="E19"/>
      <c r="F19"/>
      <c r="G19"/>
    </row>
    <row r="20">
      <c r="A20" t="s">
        <v>23</v>
      </c>
      <c r="B20" t="s">
        <v>55</v>
      </c>
      <c r="C20" t="s">
        <v>29</v>
      </c>
      <c r="D20" t="n">
        <v>8</v>
      </c>
      <c r="E20"/>
      <c r="F20"/>
      <c r="G20"/>
    </row>
    <row r="21">
      <c r="A21" t="s">
        <v>24</v>
      </c>
      <c r="B21" t="s">
        <v>55</v>
      </c>
      <c r="C21" t="s">
        <v>29</v>
      </c>
      <c r="D21" t="n">
        <v>9</v>
      </c>
      <c r="E21"/>
      <c r="F21"/>
      <c r="G21"/>
    </row>
    <row r="22">
      <c r="A22" t="s">
        <v>25</v>
      </c>
      <c r="B22" t="s">
        <v>55</v>
      </c>
      <c r="C22" t="s">
        <v>29</v>
      </c>
      <c r="D22" t="n">
        <v>7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72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55</v>
      </c>
      <c r="C4" t="s">
        <v>31</v>
      </c>
      <c r="D4" t="n">
        <v>2</v>
      </c>
      <c r="E4"/>
      <c r="F4"/>
      <c r="G4"/>
    </row>
    <row r="5">
      <c r="A5" t="s">
        <v>8</v>
      </c>
      <c r="B5" t="s">
        <v>55</v>
      </c>
      <c r="C5" t="s">
        <v>31</v>
      </c>
      <c r="D5" t="n">
        <v>7</v>
      </c>
      <c r="E5"/>
      <c r="F5"/>
      <c r="G5"/>
    </row>
    <row r="6">
      <c r="A6" t="s">
        <v>9</v>
      </c>
      <c r="B6" t="s">
        <v>55</v>
      </c>
      <c r="C6" t="s">
        <v>31</v>
      </c>
      <c r="D6" t="n">
        <v>10</v>
      </c>
      <c r="E6"/>
      <c r="F6"/>
      <c r="G6"/>
    </row>
    <row r="7">
      <c r="A7" t="s">
        <v>10</v>
      </c>
      <c r="B7" t="s">
        <v>55</v>
      </c>
      <c r="C7" t="s">
        <v>31</v>
      </c>
      <c r="D7" t="n">
        <v>6</v>
      </c>
      <c r="E7"/>
      <c r="F7"/>
      <c r="G7"/>
    </row>
    <row r="8">
      <c r="A8" t="s">
        <v>11</v>
      </c>
      <c r="B8" t="s">
        <v>55</v>
      </c>
      <c r="C8" t="s">
        <v>31</v>
      </c>
      <c r="D8" t="n">
        <v>7</v>
      </c>
      <c r="E8"/>
      <c r="F8"/>
      <c r="G8"/>
    </row>
    <row r="9">
      <c r="A9" t="s">
        <v>12</v>
      </c>
      <c r="B9" t="s">
        <v>55</v>
      </c>
      <c r="C9" t="s">
        <v>31</v>
      </c>
      <c r="D9" t="n">
        <v>8</v>
      </c>
      <c r="E9"/>
      <c r="F9"/>
      <c r="G9"/>
    </row>
    <row r="10">
      <c r="A10" t="s">
        <v>13</v>
      </c>
      <c r="B10" t="s">
        <v>55</v>
      </c>
      <c r="C10" t="s">
        <v>31</v>
      </c>
      <c r="D10" t="n">
        <v>17</v>
      </c>
      <c r="E10"/>
      <c r="F10"/>
      <c r="G10"/>
    </row>
    <row r="11">
      <c r="A11" t="s">
        <v>14</v>
      </c>
      <c r="B11" t="s">
        <v>55</v>
      </c>
      <c r="C11" t="s">
        <v>31</v>
      </c>
      <c r="D11" t="n">
        <v>16</v>
      </c>
      <c r="E11"/>
      <c r="F11"/>
      <c r="G11"/>
    </row>
    <row r="12">
      <c r="A12" t="s">
        <v>15</v>
      </c>
      <c r="B12" t="s">
        <v>55</v>
      </c>
      <c r="C12" t="s">
        <v>31</v>
      </c>
      <c r="D12" t="n">
        <v>19</v>
      </c>
      <c r="E12"/>
      <c r="F12"/>
      <c r="G12"/>
    </row>
    <row r="13">
      <c r="A13" t="s">
        <v>16</v>
      </c>
      <c r="B13" t="s">
        <v>55</v>
      </c>
      <c r="C13" t="s">
        <v>31</v>
      </c>
      <c r="D13" t="n">
        <v>18</v>
      </c>
      <c r="E13"/>
      <c r="F13"/>
      <c r="G13"/>
    </row>
    <row r="14">
      <c r="A14" t="s">
        <v>17</v>
      </c>
      <c r="B14" t="s">
        <v>55</v>
      </c>
      <c r="C14" t="s">
        <v>31</v>
      </c>
      <c r="D14" t="n">
        <v>16</v>
      </c>
      <c r="E14"/>
      <c r="F14"/>
      <c r="G14"/>
    </row>
    <row r="15">
      <c r="A15" t="s">
        <v>18</v>
      </c>
      <c r="B15" t="s">
        <v>55</v>
      </c>
      <c r="C15" t="s">
        <v>31</v>
      </c>
      <c r="D15" t="n">
        <v>20</v>
      </c>
      <c r="E15"/>
      <c r="F15"/>
      <c r="G15"/>
    </row>
    <row r="16">
      <c r="A16" t="s">
        <v>19</v>
      </c>
      <c r="B16" t="s">
        <v>55</v>
      </c>
      <c r="C16" t="s">
        <v>31</v>
      </c>
      <c r="D16" t="n">
        <v>11</v>
      </c>
      <c r="E16"/>
      <c r="F16"/>
      <c r="G16"/>
    </row>
    <row r="17">
      <c r="A17" t="s">
        <v>20</v>
      </c>
      <c r="B17" t="s">
        <v>55</v>
      </c>
      <c r="C17" t="s">
        <v>31</v>
      </c>
      <c r="D17" t="n">
        <v>12</v>
      </c>
      <c r="E17"/>
      <c r="F17"/>
      <c r="G17"/>
    </row>
    <row r="18">
      <c r="A18" t="s">
        <v>21</v>
      </c>
      <c r="B18" t="s">
        <v>55</v>
      </c>
      <c r="C18" t="s">
        <v>31</v>
      </c>
      <c r="D18" t="n">
        <v>9</v>
      </c>
      <c r="E18"/>
      <c r="F18"/>
      <c r="G18"/>
    </row>
    <row r="19">
      <c r="A19" t="s">
        <v>22</v>
      </c>
      <c r="B19" t="s">
        <v>55</v>
      </c>
      <c r="C19" t="s">
        <v>31</v>
      </c>
      <c r="D19" t="n">
        <v>3</v>
      </c>
      <c r="E19"/>
      <c r="F19"/>
      <c r="G19"/>
    </row>
    <row r="20">
      <c r="A20" t="s">
        <v>23</v>
      </c>
      <c r="B20" t="s">
        <v>55</v>
      </c>
      <c r="C20" t="s">
        <v>31</v>
      </c>
      <c r="D20" t="n">
        <v>2</v>
      </c>
      <c r="E20"/>
      <c r="F20"/>
      <c r="G20"/>
    </row>
    <row r="21">
      <c r="A21" t="s">
        <v>24</v>
      </c>
      <c r="B21" t="s">
        <v>55</v>
      </c>
      <c r="C21" t="s">
        <v>31</v>
      </c>
      <c r="D21" t="n">
        <v>3</v>
      </c>
      <c r="E21"/>
      <c r="F21"/>
      <c r="G21"/>
    </row>
    <row r="22">
      <c r="A22" t="s">
        <v>25</v>
      </c>
      <c r="B22" t="s">
        <v>55</v>
      </c>
      <c r="C22" t="s">
        <v>31</v>
      </c>
      <c r="D22" t="n">
        <v>4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73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56</v>
      </c>
      <c r="C4" t="s">
        <v>29</v>
      </c>
      <c r="D4" t="n">
        <v>252</v>
      </c>
      <c r="E4" t="n">
        <v>12.3</v>
      </c>
      <c r="F4" t="n">
        <v>30.2</v>
      </c>
      <c r="G4" t="n">
        <v>33.3</v>
      </c>
    </row>
    <row r="5">
      <c r="A5" t="s">
        <v>8</v>
      </c>
      <c r="B5" t="s">
        <v>56</v>
      </c>
      <c r="C5" t="s">
        <v>29</v>
      </c>
      <c r="D5" t="n">
        <v>191</v>
      </c>
      <c r="E5" t="n">
        <v>16.8</v>
      </c>
      <c r="F5" t="n">
        <v>39.8</v>
      </c>
      <c r="G5" t="n">
        <v>42.9</v>
      </c>
    </row>
    <row r="6">
      <c r="A6" t="s">
        <v>9</v>
      </c>
      <c r="B6" t="s">
        <v>56</v>
      </c>
      <c r="C6" t="s">
        <v>29</v>
      </c>
      <c r="D6" t="n">
        <v>274</v>
      </c>
      <c r="E6" t="n">
        <v>14.2</v>
      </c>
      <c r="F6" t="n">
        <v>37.6</v>
      </c>
      <c r="G6" t="n">
        <v>41.6</v>
      </c>
    </row>
    <row r="7">
      <c r="A7" t="s">
        <v>10</v>
      </c>
      <c r="B7" t="s">
        <v>56</v>
      </c>
      <c r="C7" t="s">
        <v>29</v>
      </c>
      <c r="D7" t="n">
        <v>248</v>
      </c>
      <c r="E7" t="n">
        <v>17.3</v>
      </c>
      <c r="F7" t="n">
        <v>43.5</v>
      </c>
      <c r="G7" t="n">
        <v>47.6</v>
      </c>
    </row>
    <row r="8">
      <c r="A8" t="s">
        <v>11</v>
      </c>
      <c r="B8" t="s">
        <v>56</v>
      </c>
      <c r="C8" t="s">
        <v>29</v>
      </c>
      <c r="D8" t="n">
        <v>265</v>
      </c>
      <c r="E8" t="n">
        <v>14</v>
      </c>
      <c r="F8" t="n">
        <v>29.4</v>
      </c>
      <c r="G8" t="n">
        <v>32.5</v>
      </c>
    </row>
    <row r="9">
      <c r="A9" t="s">
        <v>12</v>
      </c>
      <c r="B9" t="s">
        <v>56</v>
      </c>
      <c r="C9" t="s">
        <v>29</v>
      </c>
      <c r="D9" t="n">
        <v>270</v>
      </c>
      <c r="E9" t="n">
        <v>11.5</v>
      </c>
      <c r="F9" t="n">
        <v>26.7</v>
      </c>
      <c r="G9" t="n">
        <v>31.5</v>
      </c>
    </row>
    <row r="10">
      <c r="A10" t="s">
        <v>13</v>
      </c>
      <c r="B10" t="s">
        <v>56</v>
      </c>
      <c r="C10" t="s">
        <v>29</v>
      </c>
      <c r="D10" t="n">
        <v>260</v>
      </c>
      <c r="E10" t="n">
        <v>19.6</v>
      </c>
      <c r="F10" t="n">
        <v>34.6</v>
      </c>
      <c r="G10" t="n">
        <v>36.9</v>
      </c>
    </row>
    <row r="11">
      <c r="A11" t="s">
        <v>14</v>
      </c>
      <c r="B11" t="s">
        <v>56</v>
      </c>
      <c r="C11" t="s">
        <v>29</v>
      </c>
      <c r="D11" t="n">
        <v>253</v>
      </c>
      <c r="E11" t="n">
        <v>15</v>
      </c>
      <c r="F11" t="n">
        <v>27.3</v>
      </c>
      <c r="G11" t="n">
        <v>34</v>
      </c>
    </row>
    <row r="12">
      <c r="A12" t="s">
        <v>15</v>
      </c>
      <c r="B12" t="s">
        <v>56</v>
      </c>
      <c r="C12" t="s">
        <v>29</v>
      </c>
      <c r="D12" t="n">
        <v>208</v>
      </c>
      <c r="E12" t="n">
        <v>10.6</v>
      </c>
      <c r="F12" t="n">
        <v>22.6</v>
      </c>
      <c r="G12" t="n">
        <v>26.4</v>
      </c>
    </row>
    <row r="13">
      <c r="A13" t="s">
        <v>16</v>
      </c>
      <c r="B13" t="s">
        <v>56</v>
      </c>
      <c r="C13" t="s">
        <v>29</v>
      </c>
      <c r="D13" t="n">
        <v>193</v>
      </c>
      <c r="E13" t="n">
        <v>22.3</v>
      </c>
      <c r="F13" t="n">
        <v>38.9</v>
      </c>
      <c r="G13" t="n">
        <v>45.6</v>
      </c>
    </row>
    <row r="14">
      <c r="A14" t="s">
        <v>17</v>
      </c>
      <c r="B14" t="s">
        <v>56</v>
      </c>
      <c r="C14" t="s">
        <v>29</v>
      </c>
      <c r="D14" t="n">
        <v>211</v>
      </c>
      <c r="E14" t="n">
        <v>24.6</v>
      </c>
      <c r="F14" t="n">
        <v>40.3</v>
      </c>
      <c r="G14" t="n">
        <v>44.5</v>
      </c>
    </row>
    <row r="15">
      <c r="A15" t="s">
        <v>18</v>
      </c>
      <c r="B15" t="s">
        <v>56</v>
      </c>
      <c r="C15" t="s">
        <v>29</v>
      </c>
      <c r="D15" t="n">
        <v>167</v>
      </c>
      <c r="E15" t="n">
        <v>20.4</v>
      </c>
      <c r="F15" t="n">
        <v>35.9</v>
      </c>
      <c r="G15" t="n">
        <v>38.3</v>
      </c>
    </row>
    <row r="16">
      <c r="A16" t="s">
        <v>19</v>
      </c>
      <c r="B16" t="s">
        <v>56</v>
      </c>
      <c r="C16" t="s">
        <v>29</v>
      </c>
      <c r="D16" t="n">
        <v>139</v>
      </c>
      <c r="E16" t="n">
        <v>25.2</v>
      </c>
      <c r="F16" t="n">
        <v>38.1</v>
      </c>
      <c r="G16" t="n">
        <v>41.7</v>
      </c>
    </row>
    <row r="17">
      <c r="A17" t="s">
        <v>20</v>
      </c>
      <c r="B17" t="s">
        <v>56</v>
      </c>
      <c r="C17" t="s">
        <v>29</v>
      </c>
      <c r="D17" t="n">
        <v>123</v>
      </c>
      <c r="E17" t="n">
        <v>18.7</v>
      </c>
      <c r="F17" t="n">
        <v>34.1</v>
      </c>
      <c r="G17"/>
    </row>
    <row r="18">
      <c r="A18" t="s">
        <v>21</v>
      </c>
      <c r="B18" t="s">
        <v>56</v>
      </c>
      <c r="C18" t="s">
        <v>29</v>
      </c>
      <c r="D18" t="n">
        <v>138</v>
      </c>
      <c r="E18" t="n">
        <v>23.2</v>
      </c>
      <c r="F18"/>
      <c r="G18"/>
    </row>
    <row r="19">
      <c r="A19" t="s">
        <v>22</v>
      </c>
      <c r="B19" t="s">
        <v>56</v>
      </c>
      <c r="C19" t="s">
        <v>29</v>
      </c>
      <c r="D19" t="n">
        <v>104</v>
      </c>
      <c r="E19"/>
      <c r="F19"/>
      <c r="G19"/>
    </row>
    <row r="20">
      <c r="A20" t="s">
        <v>23</v>
      </c>
      <c r="B20" t="s">
        <v>56</v>
      </c>
      <c r="C20" t="s">
        <v>29</v>
      </c>
      <c r="D20" t="n">
        <v>87</v>
      </c>
      <c r="E20"/>
      <c r="F20"/>
      <c r="G20"/>
    </row>
    <row r="21">
      <c r="A21" t="s">
        <v>24</v>
      </c>
      <c r="B21" t="s">
        <v>56</v>
      </c>
      <c r="C21" t="s">
        <v>29</v>
      </c>
      <c r="D21" t="n">
        <v>105</v>
      </c>
      <c r="E21"/>
      <c r="F21"/>
      <c r="G21"/>
    </row>
    <row r="22">
      <c r="A22" t="s">
        <v>25</v>
      </c>
      <c r="B22" t="s">
        <v>56</v>
      </c>
      <c r="C22" t="s">
        <v>29</v>
      </c>
      <c r="D22" t="n">
        <v>116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5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74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56</v>
      </c>
      <c r="C4" t="s">
        <v>31</v>
      </c>
      <c r="D4" t="n">
        <v>407</v>
      </c>
      <c r="E4" t="n">
        <v>18.9</v>
      </c>
      <c r="F4" t="n">
        <v>37.3</v>
      </c>
      <c r="G4" t="n">
        <v>42.8</v>
      </c>
    </row>
    <row r="5">
      <c r="A5" t="s">
        <v>8</v>
      </c>
      <c r="B5" t="s">
        <v>56</v>
      </c>
      <c r="C5" t="s">
        <v>31</v>
      </c>
      <c r="D5" t="n">
        <v>368</v>
      </c>
      <c r="E5" t="n">
        <v>24.5</v>
      </c>
      <c r="F5" t="n">
        <v>41.3</v>
      </c>
      <c r="G5" t="n">
        <v>45.4</v>
      </c>
    </row>
    <row r="6">
      <c r="A6" t="s">
        <v>9</v>
      </c>
      <c r="B6" t="s">
        <v>56</v>
      </c>
      <c r="C6" t="s">
        <v>31</v>
      </c>
      <c r="D6" t="n">
        <v>405</v>
      </c>
      <c r="E6" t="n">
        <v>25.4</v>
      </c>
      <c r="F6" t="n">
        <v>43.5</v>
      </c>
      <c r="G6" t="n">
        <v>48.6</v>
      </c>
    </row>
    <row r="7">
      <c r="A7" t="s">
        <v>10</v>
      </c>
      <c r="B7" t="s">
        <v>56</v>
      </c>
      <c r="C7" t="s">
        <v>31</v>
      </c>
      <c r="D7" t="n">
        <v>411</v>
      </c>
      <c r="E7" t="n">
        <v>27</v>
      </c>
      <c r="F7" t="n">
        <v>44.8</v>
      </c>
      <c r="G7" t="n">
        <v>47.7</v>
      </c>
    </row>
    <row r="8">
      <c r="A8" t="s">
        <v>11</v>
      </c>
      <c r="B8" t="s">
        <v>56</v>
      </c>
      <c r="C8" t="s">
        <v>31</v>
      </c>
      <c r="D8" t="n">
        <v>416</v>
      </c>
      <c r="E8" t="n">
        <v>34.6</v>
      </c>
      <c r="F8" t="n">
        <v>49.5</v>
      </c>
      <c r="G8" t="n">
        <v>52.6</v>
      </c>
    </row>
    <row r="9">
      <c r="A9" t="s">
        <v>12</v>
      </c>
      <c r="B9" t="s">
        <v>56</v>
      </c>
      <c r="C9" t="s">
        <v>31</v>
      </c>
      <c r="D9" t="n">
        <v>452</v>
      </c>
      <c r="E9" t="n">
        <v>26.3</v>
      </c>
      <c r="F9" t="n">
        <v>40</v>
      </c>
      <c r="G9" t="n">
        <v>43.4</v>
      </c>
    </row>
    <row r="10">
      <c r="A10" t="s">
        <v>13</v>
      </c>
      <c r="B10" t="s">
        <v>56</v>
      </c>
      <c r="C10" t="s">
        <v>31</v>
      </c>
      <c r="D10" t="n">
        <v>426</v>
      </c>
      <c r="E10" t="n">
        <v>22.3</v>
      </c>
      <c r="F10" t="n">
        <v>42.3</v>
      </c>
      <c r="G10" t="n">
        <v>46.9</v>
      </c>
    </row>
    <row r="11">
      <c r="A11" t="s">
        <v>14</v>
      </c>
      <c r="B11" t="s">
        <v>56</v>
      </c>
      <c r="C11" t="s">
        <v>31</v>
      </c>
      <c r="D11" t="n">
        <v>401</v>
      </c>
      <c r="E11" t="n">
        <v>25.9</v>
      </c>
      <c r="F11" t="n">
        <v>39.7</v>
      </c>
      <c r="G11" t="n">
        <v>43.6</v>
      </c>
    </row>
    <row r="12">
      <c r="A12" t="s">
        <v>15</v>
      </c>
      <c r="B12" t="s">
        <v>56</v>
      </c>
      <c r="C12" t="s">
        <v>31</v>
      </c>
      <c r="D12" t="n">
        <v>348</v>
      </c>
      <c r="E12" t="n">
        <v>33.9</v>
      </c>
      <c r="F12" t="n">
        <v>46.6</v>
      </c>
      <c r="G12" t="n">
        <v>50</v>
      </c>
    </row>
    <row r="13">
      <c r="A13" t="s">
        <v>16</v>
      </c>
      <c r="B13" t="s">
        <v>56</v>
      </c>
      <c r="C13" t="s">
        <v>31</v>
      </c>
      <c r="D13" t="n">
        <v>334</v>
      </c>
      <c r="E13" t="n">
        <v>34.1</v>
      </c>
      <c r="F13" t="n">
        <v>44</v>
      </c>
      <c r="G13" t="n">
        <v>49.4</v>
      </c>
    </row>
    <row r="14">
      <c r="A14" t="s">
        <v>17</v>
      </c>
      <c r="B14" t="s">
        <v>56</v>
      </c>
      <c r="C14" t="s">
        <v>31</v>
      </c>
      <c r="D14" t="n">
        <v>360</v>
      </c>
      <c r="E14" t="n">
        <v>32.8</v>
      </c>
      <c r="F14" t="n">
        <v>47.2</v>
      </c>
      <c r="G14" t="n">
        <v>51.1</v>
      </c>
    </row>
    <row r="15">
      <c r="A15" t="s">
        <v>18</v>
      </c>
      <c r="B15" t="s">
        <v>56</v>
      </c>
      <c r="C15" t="s">
        <v>31</v>
      </c>
      <c r="D15" t="n">
        <v>347</v>
      </c>
      <c r="E15" t="n">
        <v>36.9</v>
      </c>
      <c r="F15" t="n">
        <v>49.9</v>
      </c>
      <c r="G15" t="n">
        <v>52.7</v>
      </c>
    </row>
    <row r="16">
      <c r="A16" t="s">
        <v>19</v>
      </c>
      <c r="B16" t="s">
        <v>56</v>
      </c>
      <c r="C16" t="s">
        <v>31</v>
      </c>
      <c r="D16" t="n">
        <v>298</v>
      </c>
      <c r="E16" t="n">
        <v>34.2</v>
      </c>
      <c r="F16" t="n">
        <v>43.6</v>
      </c>
      <c r="G16" t="n">
        <v>45.6</v>
      </c>
    </row>
    <row r="17">
      <c r="A17" t="s">
        <v>20</v>
      </c>
      <c r="B17" t="s">
        <v>56</v>
      </c>
      <c r="C17" t="s">
        <v>31</v>
      </c>
      <c r="D17" t="n">
        <v>295</v>
      </c>
      <c r="E17" t="n">
        <v>35.9</v>
      </c>
      <c r="F17" t="n">
        <v>48.1</v>
      </c>
      <c r="G17"/>
    </row>
    <row r="18">
      <c r="A18" t="s">
        <v>21</v>
      </c>
      <c r="B18" t="s">
        <v>56</v>
      </c>
      <c r="C18" t="s">
        <v>31</v>
      </c>
      <c r="D18" t="n">
        <v>275</v>
      </c>
      <c r="E18" t="n">
        <v>37.8</v>
      </c>
      <c r="F18"/>
      <c r="G18"/>
    </row>
    <row r="19">
      <c r="A19" t="s">
        <v>22</v>
      </c>
      <c r="B19" t="s">
        <v>56</v>
      </c>
      <c r="C19" t="s">
        <v>31</v>
      </c>
      <c r="D19" t="n">
        <v>258</v>
      </c>
      <c r="E19"/>
      <c r="F19"/>
      <c r="G19"/>
    </row>
    <row r="20">
      <c r="A20" t="s">
        <v>23</v>
      </c>
      <c r="B20" t="s">
        <v>56</v>
      </c>
      <c r="C20" t="s">
        <v>31</v>
      </c>
      <c r="D20" t="n">
        <v>218</v>
      </c>
      <c r="E20"/>
      <c r="F20"/>
      <c r="G20"/>
    </row>
    <row r="21">
      <c r="A21" t="s">
        <v>24</v>
      </c>
      <c r="B21" t="s">
        <v>56</v>
      </c>
      <c r="C21" t="s">
        <v>31</v>
      </c>
      <c r="D21" t="n">
        <v>205</v>
      </c>
      <c r="E21"/>
      <c r="F21"/>
      <c r="G21"/>
    </row>
    <row r="22">
      <c r="A22" t="s">
        <v>25</v>
      </c>
      <c r="B22" t="s">
        <v>56</v>
      </c>
      <c r="C22" t="s">
        <v>31</v>
      </c>
      <c r="D22" t="n">
        <v>224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9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75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12</v>
      </c>
      <c r="B4" t="s">
        <v>58</v>
      </c>
      <c r="C4" t="s">
        <v>29</v>
      </c>
      <c r="D4" t="n">
        <v>14</v>
      </c>
      <c r="E4"/>
      <c r="F4"/>
      <c r="G4"/>
    </row>
    <row r="5">
      <c r="A5" t="s">
        <v>19</v>
      </c>
      <c r="B5" t="s">
        <v>58</v>
      </c>
      <c r="C5" t="s">
        <v>29</v>
      </c>
      <c r="D5" t="n">
        <v>3</v>
      </c>
      <c r="E5"/>
      <c r="F5"/>
      <c r="G5"/>
    </row>
    <row r="6">
      <c r="A6" t="s">
        <v>20</v>
      </c>
      <c r="B6" t="s">
        <v>58</v>
      </c>
      <c r="C6" t="s">
        <v>29</v>
      </c>
      <c r="D6" t="n">
        <v>30</v>
      </c>
      <c r="E6"/>
      <c r="F6"/>
      <c r="G6"/>
    </row>
    <row r="7">
      <c r="A7" t="s">
        <v>21</v>
      </c>
      <c r="B7" t="s">
        <v>58</v>
      </c>
      <c r="C7" t="s">
        <v>29</v>
      </c>
      <c r="D7" t="n">
        <v>24</v>
      </c>
      <c r="E7"/>
      <c r="F7"/>
      <c r="G7"/>
    </row>
    <row r="8">
      <c r="A8" t="s">
        <v>22</v>
      </c>
      <c r="B8" t="s">
        <v>58</v>
      </c>
      <c r="C8" t="s">
        <v>29</v>
      </c>
      <c r="D8" t="n">
        <v>19</v>
      </c>
      <c r="E8"/>
      <c r="F8"/>
      <c r="G8"/>
    </row>
    <row r="9">
      <c r="A9" t="s">
        <v>23</v>
      </c>
      <c r="B9" t="s">
        <v>58</v>
      </c>
      <c r="C9" t="s">
        <v>29</v>
      </c>
      <c r="D9" t="n">
        <v>13</v>
      </c>
      <c r="E9"/>
      <c r="F9"/>
      <c r="G9"/>
    </row>
    <row r="10">
      <c r="A10" t="s">
        <v>24</v>
      </c>
      <c r="B10" t="s">
        <v>58</v>
      </c>
      <c r="C10" t="s">
        <v>29</v>
      </c>
      <c r="D10" t="n">
        <v>17</v>
      </c>
      <c r="E10"/>
      <c r="F10"/>
      <c r="G10"/>
    </row>
    <row r="11">
      <c r="A11" t="s">
        <v>25</v>
      </c>
      <c r="B11" t="s">
        <v>58</v>
      </c>
      <c r="C11" t="s">
        <v>29</v>
      </c>
      <c r="D11" t="n">
        <v>13</v>
      </c>
      <c r="E11"/>
      <c r="F11"/>
      <c r="G11"/>
    </row>
    <row r="12">
      <c r="A12" s="5" t="s">
        <v>26</v>
      </c>
      <c r="B12" s="5"/>
      <c r="C12" s="5"/>
      <c r="D12" s="5"/>
      <c r="E12" s="5"/>
      <c r="F12" s="5"/>
      <c r="G12" s="5"/>
    </row>
    <row r="13">
      <c r="A13" s="6" t="str">
        <f>=HYPERLINK("#Contents!A1", "Return to Contents")</f>
      </c>
      <c r="B13" s="6"/>
      <c r="C13" s="6"/>
      <c r="D13" s="6"/>
      <c r="E13" s="6"/>
      <c r="F13" s="6"/>
      <c r="G13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9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76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12</v>
      </c>
      <c r="B4" t="s">
        <v>58</v>
      </c>
      <c r="C4" t="s">
        <v>31</v>
      </c>
      <c r="D4" t="n">
        <v>16</v>
      </c>
      <c r="E4"/>
      <c r="F4"/>
      <c r="G4"/>
    </row>
    <row r="5">
      <c r="A5" t="s">
        <v>17</v>
      </c>
      <c r="B5" t="s">
        <v>58</v>
      </c>
      <c r="C5" t="s">
        <v>31</v>
      </c>
      <c r="D5" t="n">
        <v>1</v>
      </c>
      <c r="E5"/>
      <c r="F5"/>
      <c r="G5"/>
    </row>
    <row r="6">
      <c r="A6" t="s">
        <v>18</v>
      </c>
      <c r="B6" t="s">
        <v>58</v>
      </c>
      <c r="C6" t="s">
        <v>31</v>
      </c>
      <c r="D6" t="n">
        <v>2</v>
      </c>
      <c r="E6"/>
      <c r="F6"/>
      <c r="G6"/>
    </row>
    <row r="7">
      <c r="A7" t="s">
        <v>19</v>
      </c>
      <c r="B7" t="s">
        <v>58</v>
      </c>
      <c r="C7" t="s">
        <v>31</v>
      </c>
      <c r="D7" t="n">
        <v>3</v>
      </c>
      <c r="E7"/>
      <c r="F7"/>
      <c r="G7"/>
    </row>
    <row r="8">
      <c r="A8" t="s">
        <v>20</v>
      </c>
      <c r="B8" t="s">
        <v>58</v>
      </c>
      <c r="C8" t="s">
        <v>31</v>
      </c>
      <c r="D8" t="n">
        <v>31</v>
      </c>
      <c r="E8" t="n">
        <v>35.5</v>
      </c>
      <c r="F8" t="n">
        <v>48.4</v>
      </c>
      <c r="G8"/>
    </row>
    <row r="9">
      <c r="A9" t="s">
        <v>21</v>
      </c>
      <c r="B9" t="s">
        <v>58</v>
      </c>
      <c r="C9" t="s">
        <v>31</v>
      </c>
      <c r="D9" t="n">
        <v>31</v>
      </c>
      <c r="E9"/>
      <c r="F9"/>
      <c r="G9"/>
    </row>
    <row r="10">
      <c r="A10" t="s">
        <v>22</v>
      </c>
      <c r="B10" t="s">
        <v>58</v>
      </c>
      <c r="C10" t="s">
        <v>31</v>
      </c>
      <c r="D10" t="n">
        <v>38</v>
      </c>
      <c r="E10"/>
      <c r="F10"/>
      <c r="G10"/>
    </row>
    <row r="11">
      <c r="A11" t="s">
        <v>23</v>
      </c>
      <c r="B11" t="s">
        <v>58</v>
      </c>
      <c r="C11" t="s">
        <v>31</v>
      </c>
      <c r="D11" t="n">
        <v>21</v>
      </c>
      <c r="E11"/>
      <c r="F11"/>
      <c r="G11"/>
    </row>
    <row r="12">
      <c r="A12" t="s">
        <v>24</v>
      </c>
      <c r="B12" t="s">
        <v>58</v>
      </c>
      <c r="C12" t="s">
        <v>31</v>
      </c>
      <c r="D12" t="n">
        <v>18</v>
      </c>
      <c r="E12"/>
      <c r="F12"/>
      <c r="G12"/>
    </row>
    <row r="13">
      <c r="A13" t="s">
        <v>25</v>
      </c>
      <c r="B13" t="s">
        <v>58</v>
      </c>
      <c r="C13" t="s">
        <v>31</v>
      </c>
      <c r="D13" t="n">
        <v>14</v>
      </c>
      <c r="E13"/>
      <c r="F13"/>
      <c r="G13"/>
    </row>
    <row r="14">
      <c r="A14" s="5" t="s">
        <v>26</v>
      </c>
      <c r="B14" s="5"/>
      <c r="C14" s="5"/>
      <c r="D14" s="5"/>
      <c r="E14" s="5"/>
      <c r="F14" s="5"/>
      <c r="G14" s="5"/>
    </row>
    <row r="15">
      <c r="A15" s="6" t="str">
        <f>=HYPERLINK("#Contents!A1", "Return to Contents")</f>
      </c>
      <c r="B15" s="6"/>
      <c r="C15" s="6"/>
      <c r="D15" s="6"/>
      <c r="E15" s="6"/>
      <c r="F15" s="6"/>
      <c r="G15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3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77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60</v>
      </c>
      <c r="C4" t="s">
        <v>29</v>
      </c>
      <c r="D4" t="n">
        <v>26</v>
      </c>
      <c r="E4"/>
      <c r="F4"/>
      <c r="G4"/>
    </row>
    <row r="5">
      <c r="A5" t="s">
        <v>8</v>
      </c>
      <c r="B5" t="s">
        <v>60</v>
      </c>
      <c r="C5" t="s">
        <v>29</v>
      </c>
      <c r="D5" t="n">
        <v>19</v>
      </c>
      <c r="E5"/>
      <c r="F5"/>
      <c r="G5" t="n">
        <v>52.6</v>
      </c>
    </row>
    <row r="6">
      <c r="A6" t="s">
        <v>9</v>
      </c>
      <c r="B6" t="s">
        <v>60</v>
      </c>
      <c r="C6" t="s">
        <v>29</v>
      </c>
      <c r="D6" t="n">
        <v>8</v>
      </c>
      <c r="E6"/>
      <c r="F6"/>
      <c r="G6"/>
    </row>
    <row r="7">
      <c r="A7" t="s">
        <v>10</v>
      </c>
      <c r="B7" t="s">
        <v>60</v>
      </c>
      <c r="C7" t="s">
        <v>29</v>
      </c>
      <c r="D7" t="n">
        <v>16</v>
      </c>
      <c r="E7"/>
      <c r="F7"/>
      <c r="G7"/>
    </row>
    <row r="8">
      <c r="A8" t="s">
        <v>11</v>
      </c>
      <c r="B8" t="s">
        <v>60</v>
      </c>
      <c r="C8" t="s">
        <v>29</v>
      </c>
      <c r="D8" t="n">
        <v>9</v>
      </c>
      <c r="E8"/>
      <c r="F8"/>
      <c r="G8"/>
    </row>
    <row r="9">
      <c r="A9" t="s">
        <v>12</v>
      </c>
      <c r="B9" t="s">
        <v>60</v>
      </c>
      <c r="C9" t="s">
        <v>29</v>
      </c>
      <c r="D9" t="n">
        <v>5</v>
      </c>
      <c r="E9"/>
      <c r="F9"/>
      <c r="G9"/>
    </row>
    <row r="10">
      <c r="A10" t="s">
        <v>13</v>
      </c>
      <c r="B10" t="s">
        <v>60</v>
      </c>
      <c r="C10" t="s">
        <v>29</v>
      </c>
      <c r="D10" t="n">
        <v>9</v>
      </c>
      <c r="E10"/>
      <c r="F10"/>
      <c r="G10"/>
    </row>
    <row r="11">
      <c r="A11" t="s">
        <v>14</v>
      </c>
      <c r="B11" t="s">
        <v>60</v>
      </c>
      <c r="C11" t="s">
        <v>29</v>
      </c>
      <c r="D11" t="n">
        <v>19</v>
      </c>
      <c r="E11"/>
      <c r="F11"/>
      <c r="G11"/>
    </row>
    <row r="12">
      <c r="A12" t="s">
        <v>15</v>
      </c>
      <c r="B12" t="s">
        <v>60</v>
      </c>
      <c r="C12" t="s">
        <v>29</v>
      </c>
      <c r="D12" t="n">
        <v>12</v>
      </c>
      <c r="E12"/>
      <c r="F12"/>
      <c r="G12"/>
    </row>
    <row r="13">
      <c r="A13" t="s">
        <v>16</v>
      </c>
      <c r="B13" t="s">
        <v>60</v>
      </c>
      <c r="C13" t="s">
        <v>29</v>
      </c>
      <c r="D13" t="n">
        <v>16</v>
      </c>
      <c r="E13"/>
      <c r="F13"/>
      <c r="G13"/>
    </row>
    <row r="14">
      <c r="A14" t="s">
        <v>17</v>
      </c>
      <c r="B14" t="s">
        <v>60</v>
      </c>
      <c r="C14" t="s">
        <v>29</v>
      </c>
      <c r="D14" t="n">
        <v>9</v>
      </c>
      <c r="E14"/>
      <c r="F14"/>
      <c r="G14"/>
    </row>
    <row r="15">
      <c r="A15" t="s">
        <v>18</v>
      </c>
      <c r="B15" t="s">
        <v>60</v>
      </c>
      <c r="C15" t="s">
        <v>29</v>
      </c>
      <c r="D15" t="n">
        <v>5</v>
      </c>
      <c r="E15"/>
      <c r="F15"/>
      <c r="G15"/>
    </row>
    <row r="16">
      <c r="A16" t="s">
        <v>19</v>
      </c>
      <c r="B16" t="s">
        <v>60</v>
      </c>
      <c r="C16" t="s">
        <v>29</v>
      </c>
      <c r="D16" t="n">
        <v>12</v>
      </c>
      <c r="E16"/>
      <c r="F16"/>
      <c r="G16"/>
    </row>
    <row r="17">
      <c r="A17" t="s">
        <v>20</v>
      </c>
      <c r="B17" t="s">
        <v>60</v>
      </c>
      <c r="C17" t="s">
        <v>29</v>
      </c>
      <c r="D17" t="n">
        <v>11</v>
      </c>
      <c r="E17"/>
      <c r="F17"/>
      <c r="G17"/>
    </row>
    <row r="18">
      <c r="A18" t="s">
        <v>21</v>
      </c>
      <c r="B18" t="s">
        <v>60</v>
      </c>
      <c r="C18" t="s">
        <v>29</v>
      </c>
      <c r="D18" t="n">
        <v>8</v>
      </c>
      <c r="E18"/>
      <c r="F18"/>
      <c r="G18"/>
    </row>
    <row r="19">
      <c r="A19" t="s">
        <v>22</v>
      </c>
      <c r="B19" t="s">
        <v>60</v>
      </c>
      <c r="C19" t="s">
        <v>29</v>
      </c>
      <c r="D19" t="n">
        <v>4</v>
      </c>
      <c r="E19"/>
      <c r="F19"/>
      <c r="G19"/>
    </row>
    <row r="20">
      <c r="A20" t="s">
        <v>23</v>
      </c>
      <c r="B20" t="s">
        <v>60</v>
      </c>
      <c r="C20" t="s">
        <v>29</v>
      </c>
      <c r="D20" t="n">
        <v>1</v>
      </c>
      <c r="E20"/>
      <c r="F20"/>
      <c r="G20"/>
    </row>
    <row r="21">
      <c r="A21" t="s">
        <v>24</v>
      </c>
      <c r="B21" t="s">
        <v>60</v>
      </c>
      <c r="C21" t="s">
        <v>29</v>
      </c>
      <c r="D21" t="n">
        <v>1</v>
      </c>
      <c r="E21"/>
      <c r="F21"/>
      <c r="G21"/>
    </row>
    <row r="22">
      <c r="A22" t="s">
        <v>25</v>
      </c>
      <c r="B22" t="s">
        <v>60</v>
      </c>
      <c r="C22" t="s">
        <v>29</v>
      </c>
      <c r="D22" t="n">
        <v>1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23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78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46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60</v>
      </c>
      <c r="C4" t="s">
        <v>31</v>
      </c>
      <c r="D4" t="n">
        <v>34</v>
      </c>
      <c r="E4"/>
      <c r="F4" t="n">
        <v>32.4</v>
      </c>
      <c r="G4" t="n">
        <v>35.3</v>
      </c>
    </row>
    <row r="5">
      <c r="A5" t="s">
        <v>8</v>
      </c>
      <c r="B5" t="s">
        <v>60</v>
      </c>
      <c r="C5" t="s">
        <v>31</v>
      </c>
      <c r="D5" t="n">
        <v>34</v>
      </c>
      <c r="E5"/>
      <c r="F5" t="n">
        <v>35.3</v>
      </c>
      <c r="G5" t="n">
        <v>41.2</v>
      </c>
    </row>
    <row r="6">
      <c r="A6" t="s">
        <v>9</v>
      </c>
      <c r="B6" t="s">
        <v>60</v>
      </c>
      <c r="C6" t="s">
        <v>31</v>
      </c>
      <c r="D6" t="n">
        <v>16</v>
      </c>
      <c r="E6"/>
      <c r="F6"/>
      <c r="G6"/>
    </row>
    <row r="7">
      <c r="A7" t="s">
        <v>10</v>
      </c>
      <c r="B7" t="s">
        <v>60</v>
      </c>
      <c r="C7" t="s">
        <v>31</v>
      </c>
      <c r="D7" t="n">
        <v>17</v>
      </c>
      <c r="E7"/>
      <c r="F7"/>
      <c r="G7"/>
    </row>
    <row r="8">
      <c r="A8" t="s">
        <v>11</v>
      </c>
      <c r="B8" t="s">
        <v>60</v>
      </c>
      <c r="C8" t="s">
        <v>31</v>
      </c>
      <c r="D8" t="n">
        <v>30</v>
      </c>
      <c r="E8"/>
      <c r="F8"/>
      <c r="G8"/>
    </row>
    <row r="9">
      <c r="A9" t="s">
        <v>12</v>
      </c>
      <c r="B9" t="s">
        <v>60</v>
      </c>
      <c r="C9" t="s">
        <v>31</v>
      </c>
      <c r="D9" t="n">
        <v>4</v>
      </c>
      <c r="E9"/>
      <c r="F9"/>
      <c r="G9"/>
    </row>
    <row r="10">
      <c r="A10" t="s">
        <v>13</v>
      </c>
      <c r="B10" t="s">
        <v>60</v>
      </c>
      <c r="C10" t="s">
        <v>31</v>
      </c>
      <c r="D10" t="n">
        <v>18</v>
      </c>
      <c r="E10"/>
      <c r="F10"/>
      <c r="G10" t="n">
        <v>55.6</v>
      </c>
    </row>
    <row r="11">
      <c r="A11" t="s">
        <v>14</v>
      </c>
      <c r="B11" t="s">
        <v>60</v>
      </c>
      <c r="C11" t="s">
        <v>31</v>
      </c>
      <c r="D11" t="n">
        <v>34</v>
      </c>
      <c r="E11" t="n">
        <v>29.4</v>
      </c>
      <c r="F11" t="n">
        <v>44.1</v>
      </c>
      <c r="G11" t="n">
        <v>52.9</v>
      </c>
    </row>
    <row r="12">
      <c r="A12" t="s">
        <v>15</v>
      </c>
      <c r="B12" t="s">
        <v>60</v>
      </c>
      <c r="C12" t="s">
        <v>31</v>
      </c>
      <c r="D12" t="n">
        <v>20</v>
      </c>
      <c r="E12"/>
      <c r="F12"/>
      <c r="G12"/>
    </row>
    <row r="13">
      <c r="A13" t="s">
        <v>16</v>
      </c>
      <c r="B13" t="s">
        <v>60</v>
      </c>
      <c r="C13" t="s">
        <v>31</v>
      </c>
      <c r="D13" t="n">
        <v>28</v>
      </c>
      <c r="E13"/>
      <c r="F13" t="n">
        <v>39.3</v>
      </c>
      <c r="G13" t="n">
        <v>42.9</v>
      </c>
    </row>
    <row r="14">
      <c r="A14" t="s">
        <v>17</v>
      </c>
      <c r="B14" t="s">
        <v>60</v>
      </c>
      <c r="C14" t="s">
        <v>31</v>
      </c>
      <c r="D14" t="n">
        <v>32</v>
      </c>
      <c r="E14" t="n">
        <v>37.5</v>
      </c>
      <c r="F14" t="n">
        <v>56.3</v>
      </c>
      <c r="G14" t="n">
        <v>62.5</v>
      </c>
    </row>
    <row r="15">
      <c r="A15" t="s">
        <v>18</v>
      </c>
      <c r="B15" t="s">
        <v>60</v>
      </c>
      <c r="C15" t="s">
        <v>31</v>
      </c>
      <c r="D15" t="n">
        <v>10</v>
      </c>
      <c r="E15"/>
      <c r="F15"/>
      <c r="G15"/>
    </row>
    <row r="16">
      <c r="A16" t="s">
        <v>19</v>
      </c>
      <c r="B16" t="s">
        <v>60</v>
      </c>
      <c r="C16" t="s">
        <v>31</v>
      </c>
      <c r="D16" t="n">
        <v>15</v>
      </c>
      <c r="E16"/>
      <c r="F16"/>
      <c r="G16"/>
    </row>
    <row r="17">
      <c r="A17" t="s">
        <v>20</v>
      </c>
      <c r="B17" t="s">
        <v>60</v>
      </c>
      <c r="C17" t="s">
        <v>31</v>
      </c>
      <c r="D17" t="n">
        <v>10</v>
      </c>
      <c r="E17"/>
      <c r="F17"/>
      <c r="G17"/>
    </row>
    <row r="18">
      <c r="A18" t="s">
        <v>21</v>
      </c>
      <c r="B18" t="s">
        <v>60</v>
      </c>
      <c r="C18" t="s">
        <v>31</v>
      </c>
      <c r="D18" t="n">
        <v>7</v>
      </c>
      <c r="E18"/>
      <c r="F18"/>
      <c r="G18"/>
    </row>
    <row r="19">
      <c r="A19" t="s">
        <v>22</v>
      </c>
      <c r="B19" t="s">
        <v>60</v>
      </c>
      <c r="C19" t="s">
        <v>31</v>
      </c>
      <c r="D19" t="n">
        <v>8</v>
      </c>
      <c r="E19"/>
      <c r="F19"/>
      <c r="G19"/>
    </row>
    <row r="20">
      <c r="A20" t="s">
        <v>23</v>
      </c>
      <c r="B20" t="s">
        <v>60</v>
      </c>
      <c r="C20" t="s">
        <v>31</v>
      </c>
      <c r="D20" t="n">
        <v>6</v>
      </c>
      <c r="E20"/>
      <c r="F20"/>
      <c r="G20"/>
    </row>
    <row r="21">
      <c r="A21" t="s">
        <v>24</v>
      </c>
      <c r="B21" t="s">
        <v>60</v>
      </c>
      <c r="C21" t="s">
        <v>31</v>
      </c>
      <c r="D21" t="n">
        <v>6</v>
      </c>
      <c r="E21"/>
      <c r="F21"/>
      <c r="G21"/>
    </row>
    <row r="22">
      <c r="A22" t="s">
        <v>25</v>
      </c>
      <c r="B22" t="s">
        <v>60</v>
      </c>
      <c r="C22" t="s">
        <v>31</v>
      </c>
      <c r="D22" t="n">
        <v>2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79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38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38</v>
      </c>
      <c r="C4" t="s">
        <v>29</v>
      </c>
      <c r="D4" t="n">
        <v>52</v>
      </c>
      <c r="E4"/>
      <c r="F4" t="n">
        <v>25</v>
      </c>
      <c r="G4" t="n">
        <v>28.8</v>
      </c>
    </row>
    <row r="5">
      <c r="A5" t="s">
        <v>8</v>
      </c>
      <c r="B5" t="s">
        <v>38</v>
      </c>
      <c r="C5" t="s">
        <v>29</v>
      </c>
      <c r="D5" t="n">
        <v>43</v>
      </c>
      <c r="E5"/>
      <c r="F5" t="n">
        <v>39.5</v>
      </c>
      <c r="G5" t="n">
        <v>48.8</v>
      </c>
    </row>
    <row r="6">
      <c r="A6" t="s">
        <v>9</v>
      </c>
      <c r="B6" t="s">
        <v>38</v>
      </c>
      <c r="C6" t="s">
        <v>29</v>
      </c>
      <c r="D6" t="n">
        <v>75</v>
      </c>
      <c r="E6"/>
      <c r="F6" t="n">
        <v>30.7</v>
      </c>
      <c r="G6" t="n">
        <v>37.3</v>
      </c>
    </row>
    <row r="7">
      <c r="A7" t="s">
        <v>10</v>
      </c>
      <c r="B7" t="s">
        <v>38</v>
      </c>
      <c r="C7" t="s">
        <v>29</v>
      </c>
      <c r="D7" t="n">
        <v>68</v>
      </c>
      <c r="E7"/>
      <c r="F7" t="n">
        <v>33.8</v>
      </c>
      <c r="G7" t="n">
        <v>36.8</v>
      </c>
    </row>
    <row r="8">
      <c r="A8" t="s">
        <v>11</v>
      </c>
      <c r="B8" t="s">
        <v>38</v>
      </c>
      <c r="C8" t="s">
        <v>29</v>
      </c>
      <c r="D8" t="n">
        <v>87</v>
      </c>
      <c r="E8" t="n">
        <v>12.6</v>
      </c>
      <c r="F8" t="n">
        <v>28.7</v>
      </c>
      <c r="G8" t="n">
        <v>36.8</v>
      </c>
    </row>
    <row r="9">
      <c r="A9" t="s">
        <v>12</v>
      </c>
      <c r="B9" t="s">
        <v>38</v>
      </c>
      <c r="C9" t="s">
        <v>29</v>
      </c>
      <c r="D9" t="n">
        <v>94</v>
      </c>
      <c r="E9" t="n">
        <v>10.6</v>
      </c>
      <c r="F9" t="n">
        <v>28.7</v>
      </c>
      <c r="G9" t="n">
        <v>35.1</v>
      </c>
    </row>
    <row r="10">
      <c r="A10" t="s">
        <v>13</v>
      </c>
      <c r="B10" t="s">
        <v>38</v>
      </c>
      <c r="C10" t="s">
        <v>29</v>
      </c>
      <c r="D10" t="n">
        <v>90</v>
      </c>
      <c r="E10" t="n">
        <v>14.4</v>
      </c>
      <c r="F10" t="n">
        <v>31.1</v>
      </c>
      <c r="G10" t="n">
        <v>36.7</v>
      </c>
    </row>
    <row r="11">
      <c r="A11" t="s">
        <v>14</v>
      </c>
      <c r="B11" t="s">
        <v>38</v>
      </c>
      <c r="C11" t="s">
        <v>29</v>
      </c>
      <c r="D11" t="n">
        <v>97</v>
      </c>
      <c r="E11"/>
      <c r="F11" t="n">
        <v>23.7</v>
      </c>
      <c r="G11" t="n">
        <v>28.9</v>
      </c>
    </row>
    <row r="12">
      <c r="A12" t="s">
        <v>15</v>
      </c>
      <c r="B12" t="s">
        <v>38</v>
      </c>
      <c r="C12" t="s">
        <v>29</v>
      </c>
      <c r="D12" t="n">
        <v>68</v>
      </c>
      <c r="E12"/>
      <c r="F12" t="n">
        <v>26.5</v>
      </c>
      <c r="G12" t="n">
        <v>33.8</v>
      </c>
    </row>
    <row r="13">
      <c r="A13" t="s">
        <v>16</v>
      </c>
      <c r="B13" t="s">
        <v>38</v>
      </c>
      <c r="C13" t="s">
        <v>29</v>
      </c>
      <c r="D13" t="n">
        <v>75</v>
      </c>
      <c r="E13"/>
      <c r="F13" t="n">
        <v>30.7</v>
      </c>
      <c r="G13" t="n">
        <v>33.3</v>
      </c>
    </row>
    <row r="14">
      <c r="A14" t="s">
        <v>17</v>
      </c>
      <c r="B14" t="s">
        <v>38</v>
      </c>
      <c r="C14" t="s">
        <v>29</v>
      </c>
      <c r="D14" t="n">
        <v>81</v>
      </c>
      <c r="E14"/>
      <c r="F14" t="n">
        <v>30.9</v>
      </c>
      <c r="G14" t="n">
        <v>37</v>
      </c>
    </row>
    <row r="15">
      <c r="A15" t="s">
        <v>18</v>
      </c>
      <c r="B15" t="s">
        <v>38</v>
      </c>
      <c r="C15" t="s">
        <v>29</v>
      </c>
      <c r="D15" t="n">
        <v>97</v>
      </c>
      <c r="E15" t="n">
        <v>17.5</v>
      </c>
      <c r="F15" t="n">
        <v>36.1</v>
      </c>
      <c r="G15" t="n">
        <v>42.3</v>
      </c>
    </row>
    <row r="16">
      <c r="A16" t="s">
        <v>19</v>
      </c>
      <c r="B16" t="s">
        <v>38</v>
      </c>
      <c r="C16" t="s">
        <v>29</v>
      </c>
      <c r="D16" t="n">
        <v>78</v>
      </c>
      <c r="E16" t="n">
        <v>20.5</v>
      </c>
      <c r="F16" t="n">
        <v>30.8</v>
      </c>
      <c r="G16" t="n">
        <v>37.2</v>
      </c>
    </row>
    <row r="17">
      <c r="A17" t="s">
        <v>20</v>
      </c>
      <c r="B17" t="s">
        <v>38</v>
      </c>
      <c r="C17" t="s">
        <v>29</v>
      </c>
      <c r="D17" t="n">
        <v>75</v>
      </c>
      <c r="E17" t="n">
        <v>16</v>
      </c>
      <c r="F17" t="n">
        <v>30.7</v>
      </c>
      <c r="G17"/>
    </row>
    <row r="18">
      <c r="A18" t="s">
        <v>21</v>
      </c>
      <c r="B18" t="s">
        <v>38</v>
      </c>
      <c r="C18" t="s">
        <v>29</v>
      </c>
      <c r="D18" t="n">
        <v>68</v>
      </c>
      <c r="E18" t="n">
        <v>26.5</v>
      </c>
      <c r="F18"/>
      <c r="G18"/>
    </row>
    <row r="19">
      <c r="A19" t="s">
        <v>22</v>
      </c>
      <c r="B19" t="s">
        <v>38</v>
      </c>
      <c r="C19" t="s">
        <v>29</v>
      </c>
      <c r="D19" t="n">
        <v>92</v>
      </c>
      <c r="E19"/>
      <c r="F19"/>
      <c r="G19"/>
    </row>
    <row r="20">
      <c r="A20" t="s">
        <v>23</v>
      </c>
      <c r="B20" t="s">
        <v>38</v>
      </c>
      <c r="C20" t="s">
        <v>29</v>
      </c>
      <c r="D20" t="n">
        <v>57</v>
      </c>
      <c r="E20"/>
      <c r="F20"/>
      <c r="G20"/>
    </row>
    <row r="21">
      <c r="A21" t="s">
        <v>24</v>
      </c>
      <c r="B21" t="s">
        <v>38</v>
      </c>
      <c r="C21" t="s">
        <v>29</v>
      </c>
      <c r="D21" t="n">
        <v>65</v>
      </c>
      <c r="E21"/>
      <c r="F21"/>
      <c r="G21"/>
    </row>
    <row r="22">
      <c r="A22" t="s">
        <v>25</v>
      </c>
      <c r="B22" t="s">
        <v>38</v>
      </c>
      <c r="C22" t="s">
        <v>29</v>
      </c>
      <c r="D22" t="n">
        <v>89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3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80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38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38</v>
      </c>
      <c r="C4" t="s">
        <v>31</v>
      </c>
      <c r="D4" t="n">
        <v>52</v>
      </c>
      <c r="E4"/>
      <c r="F4" t="n">
        <v>40.4</v>
      </c>
      <c r="G4" t="n">
        <v>46.2</v>
      </c>
    </row>
    <row r="5">
      <c r="A5" t="s">
        <v>8</v>
      </c>
      <c r="B5" t="s">
        <v>38</v>
      </c>
      <c r="C5" t="s">
        <v>31</v>
      </c>
      <c r="D5" t="n">
        <v>67</v>
      </c>
      <c r="E5" t="n">
        <v>16.4</v>
      </c>
      <c r="F5" t="n">
        <v>38.8</v>
      </c>
      <c r="G5" t="n">
        <v>43.3</v>
      </c>
    </row>
    <row r="6">
      <c r="A6" t="s">
        <v>9</v>
      </c>
      <c r="B6" t="s">
        <v>38</v>
      </c>
      <c r="C6" t="s">
        <v>31</v>
      </c>
      <c r="D6" t="n">
        <v>85</v>
      </c>
      <c r="E6" t="n">
        <v>21.2</v>
      </c>
      <c r="F6" t="n">
        <v>38.8</v>
      </c>
      <c r="G6" t="n">
        <v>41.2</v>
      </c>
    </row>
    <row r="7">
      <c r="A7" t="s">
        <v>10</v>
      </c>
      <c r="B7" t="s">
        <v>38</v>
      </c>
      <c r="C7" t="s">
        <v>31</v>
      </c>
      <c r="D7" t="n">
        <v>71</v>
      </c>
      <c r="E7" t="n">
        <v>21.1</v>
      </c>
      <c r="F7" t="n">
        <v>46.5</v>
      </c>
      <c r="G7" t="n">
        <v>47.9</v>
      </c>
    </row>
    <row r="8">
      <c r="A8" t="s">
        <v>11</v>
      </c>
      <c r="B8" t="s">
        <v>38</v>
      </c>
      <c r="C8" t="s">
        <v>31</v>
      </c>
      <c r="D8" t="n">
        <v>85</v>
      </c>
      <c r="E8" t="n">
        <v>23.5</v>
      </c>
      <c r="F8" t="n">
        <v>47.1</v>
      </c>
      <c r="G8" t="n">
        <v>55.3</v>
      </c>
    </row>
    <row r="9">
      <c r="A9" t="s">
        <v>12</v>
      </c>
      <c r="B9" t="s">
        <v>38</v>
      </c>
      <c r="C9" t="s">
        <v>31</v>
      </c>
      <c r="D9" t="n">
        <v>135</v>
      </c>
      <c r="E9" t="n">
        <v>22.2</v>
      </c>
      <c r="F9" t="n">
        <v>39.3</v>
      </c>
      <c r="G9" t="n">
        <v>45.9</v>
      </c>
    </row>
    <row r="10">
      <c r="A10" t="s">
        <v>13</v>
      </c>
      <c r="B10" t="s">
        <v>38</v>
      </c>
      <c r="C10" t="s">
        <v>31</v>
      </c>
      <c r="D10" t="n">
        <v>129</v>
      </c>
      <c r="E10" t="n">
        <v>28.7</v>
      </c>
      <c r="F10" t="n">
        <v>45</v>
      </c>
      <c r="G10" t="n">
        <v>49.6</v>
      </c>
    </row>
    <row r="11">
      <c r="A11" t="s">
        <v>14</v>
      </c>
      <c r="B11" t="s">
        <v>38</v>
      </c>
      <c r="C11" t="s">
        <v>31</v>
      </c>
      <c r="D11" t="n">
        <v>121</v>
      </c>
      <c r="E11" t="n">
        <v>18.2</v>
      </c>
      <c r="F11" t="n">
        <v>31.4</v>
      </c>
      <c r="G11" t="n">
        <v>38</v>
      </c>
    </row>
    <row r="12">
      <c r="A12" t="s">
        <v>15</v>
      </c>
      <c r="B12" t="s">
        <v>38</v>
      </c>
      <c r="C12" t="s">
        <v>31</v>
      </c>
      <c r="D12" t="n">
        <v>99</v>
      </c>
      <c r="E12" t="n">
        <v>28.3</v>
      </c>
      <c r="F12" t="n">
        <v>41.4</v>
      </c>
      <c r="G12" t="n">
        <v>44.4</v>
      </c>
    </row>
    <row r="13">
      <c r="A13" t="s">
        <v>16</v>
      </c>
      <c r="B13" t="s">
        <v>38</v>
      </c>
      <c r="C13" t="s">
        <v>31</v>
      </c>
      <c r="D13" t="n">
        <v>110</v>
      </c>
      <c r="E13" t="n">
        <v>19.1</v>
      </c>
      <c r="F13" t="n">
        <v>36.4</v>
      </c>
      <c r="G13" t="n">
        <v>40.9</v>
      </c>
    </row>
    <row r="14">
      <c r="A14" t="s">
        <v>17</v>
      </c>
      <c r="B14" t="s">
        <v>38</v>
      </c>
      <c r="C14" t="s">
        <v>31</v>
      </c>
      <c r="D14" t="n">
        <v>128</v>
      </c>
      <c r="E14" t="n">
        <v>25</v>
      </c>
      <c r="F14" t="n">
        <v>47.7</v>
      </c>
      <c r="G14" t="n">
        <v>50.8</v>
      </c>
    </row>
    <row r="15">
      <c r="A15" t="s">
        <v>18</v>
      </c>
      <c r="B15" t="s">
        <v>38</v>
      </c>
      <c r="C15" t="s">
        <v>31</v>
      </c>
      <c r="D15" t="n">
        <v>164</v>
      </c>
      <c r="E15" t="n">
        <v>31.1</v>
      </c>
      <c r="F15" t="n">
        <v>43.3</v>
      </c>
      <c r="G15" t="n">
        <v>48.8</v>
      </c>
    </row>
    <row r="16">
      <c r="A16" t="s">
        <v>19</v>
      </c>
      <c r="B16" t="s">
        <v>38</v>
      </c>
      <c r="C16" t="s">
        <v>31</v>
      </c>
      <c r="D16" t="n">
        <v>127</v>
      </c>
      <c r="E16" t="n">
        <v>26</v>
      </c>
      <c r="F16" t="n">
        <v>40.2</v>
      </c>
      <c r="G16" t="n">
        <v>42.5</v>
      </c>
    </row>
    <row r="17">
      <c r="A17" t="s">
        <v>20</v>
      </c>
      <c r="B17" t="s">
        <v>38</v>
      </c>
      <c r="C17" t="s">
        <v>31</v>
      </c>
      <c r="D17" t="n">
        <v>133</v>
      </c>
      <c r="E17" t="n">
        <v>32.3</v>
      </c>
      <c r="F17" t="n">
        <v>47.4</v>
      </c>
      <c r="G17"/>
    </row>
    <row r="18">
      <c r="A18" t="s">
        <v>21</v>
      </c>
      <c r="B18" t="s">
        <v>38</v>
      </c>
      <c r="C18" t="s">
        <v>31</v>
      </c>
      <c r="D18" t="n">
        <v>157</v>
      </c>
      <c r="E18" t="n">
        <v>28.7</v>
      </c>
      <c r="F18"/>
      <c r="G18"/>
    </row>
    <row r="19">
      <c r="A19" t="s">
        <v>22</v>
      </c>
      <c r="B19" t="s">
        <v>38</v>
      </c>
      <c r="C19" t="s">
        <v>31</v>
      </c>
      <c r="D19" t="n">
        <v>106</v>
      </c>
      <c r="E19"/>
      <c r="F19"/>
      <c r="G19"/>
    </row>
    <row r="20">
      <c r="A20" t="s">
        <v>23</v>
      </c>
      <c r="B20" t="s">
        <v>38</v>
      </c>
      <c r="C20" t="s">
        <v>31</v>
      </c>
      <c r="D20" t="n">
        <v>88</v>
      </c>
      <c r="E20"/>
      <c r="F20"/>
      <c r="G20"/>
    </row>
    <row r="21">
      <c r="A21" t="s">
        <v>24</v>
      </c>
      <c r="B21" t="s">
        <v>38</v>
      </c>
      <c r="C21" t="s">
        <v>31</v>
      </c>
      <c r="D21" t="n">
        <v>95</v>
      </c>
      <c r="E21"/>
      <c r="F21"/>
      <c r="G21"/>
    </row>
    <row r="22">
      <c r="A22" t="s">
        <v>25</v>
      </c>
      <c r="B22" t="s">
        <v>38</v>
      </c>
      <c r="C22" t="s">
        <v>31</v>
      </c>
      <c r="D22" t="n">
        <v>129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81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40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41</v>
      </c>
      <c r="C4" t="s">
        <v>29</v>
      </c>
      <c r="D4" t="n">
        <v>152</v>
      </c>
      <c r="E4" t="n">
        <v>9.9</v>
      </c>
      <c r="F4" t="n">
        <v>27</v>
      </c>
      <c r="G4" t="n">
        <v>27.6</v>
      </c>
    </row>
    <row r="5">
      <c r="A5" t="s">
        <v>8</v>
      </c>
      <c r="B5" t="s">
        <v>41</v>
      </c>
      <c r="C5" t="s">
        <v>29</v>
      </c>
      <c r="D5" t="n">
        <v>117</v>
      </c>
      <c r="E5" t="n">
        <v>12</v>
      </c>
      <c r="F5" t="n">
        <v>38.5</v>
      </c>
      <c r="G5" t="n">
        <v>41</v>
      </c>
    </row>
    <row r="6">
      <c r="A6" t="s">
        <v>9</v>
      </c>
      <c r="B6" t="s">
        <v>41</v>
      </c>
      <c r="C6" t="s">
        <v>29</v>
      </c>
      <c r="D6" t="n">
        <v>175</v>
      </c>
      <c r="E6" t="n">
        <v>10.3</v>
      </c>
      <c r="F6" t="n">
        <v>31.4</v>
      </c>
      <c r="G6" t="n">
        <v>38.3</v>
      </c>
    </row>
    <row r="7">
      <c r="A7" t="s">
        <v>10</v>
      </c>
      <c r="B7" t="s">
        <v>41</v>
      </c>
      <c r="C7" t="s">
        <v>29</v>
      </c>
      <c r="D7" t="n">
        <v>157</v>
      </c>
      <c r="E7" t="n">
        <v>14</v>
      </c>
      <c r="F7" t="n">
        <v>37.6</v>
      </c>
      <c r="G7" t="n">
        <v>41.4</v>
      </c>
    </row>
    <row r="8">
      <c r="A8" t="s">
        <v>11</v>
      </c>
      <c r="B8" t="s">
        <v>41</v>
      </c>
      <c r="C8" t="s">
        <v>29</v>
      </c>
      <c r="D8" t="n">
        <v>148</v>
      </c>
      <c r="E8" t="n">
        <v>8.8</v>
      </c>
      <c r="F8" t="n">
        <v>23</v>
      </c>
      <c r="G8" t="n">
        <v>26.4</v>
      </c>
    </row>
    <row r="9">
      <c r="A9" t="s">
        <v>12</v>
      </c>
      <c r="B9" t="s">
        <v>41</v>
      </c>
      <c r="C9" t="s">
        <v>29</v>
      </c>
      <c r="D9" t="n">
        <v>195</v>
      </c>
      <c r="E9" t="n">
        <v>9.2</v>
      </c>
      <c r="F9" t="n">
        <v>26.2</v>
      </c>
      <c r="G9" t="n">
        <v>29.7</v>
      </c>
    </row>
    <row r="10">
      <c r="A10" t="s">
        <v>13</v>
      </c>
      <c r="B10" t="s">
        <v>41</v>
      </c>
      <c r="C10" t="s">
        <v>29</v>
      </c>
      <c r="D10" t="n">
        <v>192</v>
      </c>
      <c r="E10" t="n">
        <v>15.1</v>
      </c>
      <c r="F10" t="n">
        <v>27.6</v>
      </c>
      <c r="G10" t="n">
        <v>31.8</v>
      </c>
    </row>
    <row r="11">
      <c r="A11" t="s">
        <v>14</v>
      </c>
      <c r="B11" t="s">
        <v>41</v>
      </c>
      <c r="C11" t="s">
        <v>29</v>
      </c>
      <c r="D11" t="n">
        <v>129</v>
      </c>
      <c r="E11" t="n">
        <v>10.1</v>
      </c>
      <c r="F11" t="n">
        <v>24.8</v>
      </c>
      <c r="G11" t="n">
        <v>30.2</v>
      </c>
    </row>
    <row r="12">
      <c r="A12" t="s">
        <v>15</v>
      </c>
      <c r="B12" t="s">
        <v>41</v>
      </c>
      <c r="C12" t="s">
        <v>29</v>
      </c>
      <c r="D12" t="n">
        <v>133</v>
      </c>
      <c r="E12" t="n">
        <v>9</v>
      </c>
      <c r="F12" t="n">
        <v>27.1</v>
      </c>
      <c r="G12" t="n">
        <v>30.1</v>
      </c>
    </row>
    <row r="13">
      <c r="A13" t="s">
        <v>16</v>
      </c>
      <c r="B13" t="s">
        <v>41</v>
      </c>
      <c r="C13" t="s">
        <v>29</v>
      </c>
      <c r="D13" t="n">
        <v>112</v>
      </c>
      <c r="E13" t="n">
        <v>16.1</v>
      </c>
      <c r="F13" t="n">
        <v>34.8</v>
      </c>
      <c r="G13" t="n">
        <v>42.9</v>
      </c>
    </row>
    <row r="14">
      <c r="A14" t="s">
        <v>17</v>
      </c>
      <c r="B14" t="s">
        <v>41</v>
      </c>
      <c r="C14" t="s">
        <v>29</v>
      </c>
      <c r="D14" t="n">
        <v>117</v>
      </c>
      <c r="E14" t="n">
        <v>16.2</v>
      </c>
      <c r="F14" t="n">
        <v>26.5</v>
      </c>
      <c r="G14" t="n">
        <v>32.5</v>
      </c>
    </row>
    <row r="15">
      <c r="A15" t="s">
        <v>18</v>
      </c>
      <c r="B15" t="s">
        <v>41</v>
      </c>
      <c r="C15" t="s">
        <v>29</v>
      </c>
      <c r="D15" t="n">
        <v>126</v>
      </c>
      <c r="E15" t="n">
        <v>11.9</v>
      </c>
      <c r="F15" t="n">
        <v>27.8</v>
      </c>
      <c r="G15" t="n">
        <v>31.7</v>
      </c>
    </row>
    <row r="16">
      <c r="A16" t="s">
        <v>19</v>
      </c>
      <c r="B16" t="s">
        <v>41</v>
      </c>
      <c r="C16" t="s">
        <v>29</v>
      </c>
      <c r="D16" t="n">
        <v>104</v>
      </c>
      <c r="E16" t="n">
        <v>22.1</v>
      </c>
      <c r="F16" t="n">
        <v>32.7</v>
      </c>
      <c r="G16" t="n">
        <v>37.5</v>
      </c>
    </row>
    <row r="17">
      <c r="A17" t="s">
        <v>20</v>
      </c>
      <c r="B17" t="s">
        <v>41</v>
      </c>
      <c r="C17" t="s">
        <v>29</v>
      </c>
      <c r="D17" t="n">
        <v>112</v>
      </c>
      <c r="E17" t="n">
        <v>15.2</v>
      </c>
      <c r="F17" t="n">
        <v>30.4</v>
      </c>
      <c r="G17"/>
    </row>
    <row r="18">
      <c r="A18" t="s">
        <v>21</v>
      </c>
      <c r="B18" t="s">
        <v>41</v>
      </c>
      <c r="C18" t="s">
        <v>29</v>
      </c>
      <c r="D18" t="n">
        <v>101</v>
      </c>
      <c r="E18" t="n">
        <v>14.9</v>
      </c>
      <c r="F18"/>
      <c r="G18"/>
    </row>
    <row r="19">
      <c r="A19" t="s">
        <v>22</v>
      </c>
      <c r="B19" t="s">
        <v>41</v>
      </c>
      <c r="C19" t="s">
        <v>29</v>
      </c>
      <c r="D19" t="n">
        <v>104</v>
      </c>
      <c r="E19"/>
      <c r="F19"/>
      <c r="G19"/>
    </row>
    <row r="20">
      <c r="A20" t="s">
        <v>23</v>
      </c>
      <c r="B20" t="s">
        <v>41</v>
      </c>
      <c r="C20" t="s">
        <v>29</v>
      </c>
      <c r="D20" t="n">
        <v>64</v>
      </c>
      <c r="E20"/>
      <c r="F20"/>
      <c r="G20"/>
    </row>
    <row r="21">
      <c r="A21" t="s">
        <v>24</v>
      </c>
      <c r="B21" t="s">
        <v>41</v>
      </c>
      <c r="C21" t="s">
        <v>29</v>
      </c>
      <c r="D21" t="n">
        <v>121</v>
      </c>
      <c r="E21"/>
      <c r="F21"/>
      <c r="G21"/>
    </row>
    <row r="22">
      <c r="A22" t="s">
        <v>25</v>
      </c>
      <c r="B22" t="s">
        <v>41</v>
      </c>
      <c r="C22" t="s">
        <v>29</v>
      </c>
      <c r="D22" t="n">
        <v>121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6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82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40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41</v>
      </c>
      <c r="C4" t="s">
        <v>31</v>
      </c>
      <c r="D4" t="n">
        <v>246</v>
      </c>
      <c r="E4" t="n">
        <v>16.3</v>
      </c>
      <c r="F4" t="n">
        <v>30.9</v>
      </c>
      <c r="G4" t="n">
        <v>35</v>
      </c>
    </row>
    <row r="5">
      <c r="A5" t="s">
        <v>8</v>
      </c>
      <c r="B5" t="s">
        <v>41</v>
      </c>
      <c r="C5" t="s">
        <v>31</v>
      </c>
      <c r="D5" t="n">
        <v>251</v>
      </c>
      <c r="E5" t="n">
        <v>18.3</v>
      </c>
      <c r="F5" t="n">
        <v>35.1</v>
      </c>
      <c r="G5" t="n">
        <v>39.4</v>
      </c>
    </row>
    <row r="6">
      <c r="A6" t="s">
        <v>9</v>
      </c>
      <c r="B6" t="s">
        <v>41</v>
      </c>
      <c r="C6" t="s">
        <v>31</v>
      </c>
      <c r="D6" t="n">
        <v>246</v>
      </c>
      <c r="E6" t="n">
        <v>21.1</v>
      </c>
      <c r="F6" t="n">
        <v>38.2</v>
      </c>
      <c r="G6" t="n">
        <v>42.3</v>
      </c>
    </row>
    <row r="7">
      <c r="A7" t="s">
        <v>10</v>
      </c>
      <c r="B7" t="s">
        <v>41</v>
      </c>
      <c r="C7" t="s">
        <v>31</v>
      </c>
      <c r="D7" t="n">
        <v>265</v>
      </c>
      <c r="E7" t="n">
        <v>23.4</v>
      </c>
      <c r="F7" t="n">
        <v>41.1</v>
      </c>
      <c r="G7" t="n">
        <v>44.5</v>
      </c>
    </row>
    <row r="8">
      <c r="A8" t="s">
        <v>11</v>
      </c>
      <c r="B8" t="s">
        <v>41</v>
      </c>
      <c r="C8" t="s">
        <v>31</v>
      </c>
      <c r="D8" t="n">
        <v>245</v>
      </c>
      <c r="E8" t="n">
        <v>29</v>
      </c>
      <c r="F8" t="n">
        <v>44.5</v>
      </c>
      <c r="G8" t="n">
        <v>47.3</v>
      </c>
    </row>
    <row r="9">
      <c r="A9" t="s">
        <v>12</v>
      </c>
      <c r="B9" t="s">
        <v>41</v>
      </c>
      <c r="C9" t="s">
        <v>31</v>
      </c>
      <c r="D9" t="n">
        <v>328</v>
      </c>
      <c r="E9" t="n">
        <v>23.2</v>
      </c>
      <c r="F9" t="n">
        <v>36.6</v>
      </c>
      <c r="G9" t="n">
        <v>40.5</v>
      </c>
    </row>
    <row r="10">
      <c r="A10" t="s">
        <v>13</v>
      </c>
      <c r="B10" t="s">
        <v>41</v>
      </c>
      <c r="C10" t="s">
        <v>31</v>
      </c>
      <c r="D10" t="n">
        <v>327</v>
      </c>
      <c r="E10" t="n">
        <v>21.4</v>
      </c>
      <c r="F10" t="n">
        <v>38.5</v>
      </c>
      <c r="G10" t="n">
        <v>43.4</v>
      </c>
    </row>
    <row r="11">
      <c r="A11" t="s">
        <v>14</v>
      </c>
      <c r="B11" t="s">
        <v>41</v>
      </c>
      <c r="C11" t="s">
        <v>31</v>
      </c>
      <c r="D11" t="n">
        <v>202</v>
      </c>
      <c r="E11" t="n">
        <v>18.8</v>
      </c>
      <c r="F11" t="n">
        <v>33.2</v>
      </c>
      <c r="G11" t="n">
        <v>39.1</v>
      </c>
    </row>
    <row r="12">
      <c r="A12" t="s">
        <v>15</v>
      </c>
      <c r="B12" t="s">
        <v>41</v>
      </c>
      <c r="C12" t="s">
        <v>31</v>
      </c>
      <c r="D12" t="n">
        <v>225</v>
      </c>
      <c r="E12" t="n">
        <v>30.2</v>
      </c>
      <c r="F12" t="n">
        <v>44.4</v>
      </c>
      <c r="G12" t="n">
        <v>46.7</v>
      </c>
    </row>
    <row r="13">
      <c r="A13" t="s">
        <v>16</v>
      </c>
      <c r="B13" t="s">
        <v>41</v>
      </c>
      <c r="C13" t="s">
        <v>31</v>
      </c>
      <c r="D13" t="n">
        <v>199</v>
      </c>
      <c r="E13" t="n">
        <v>25.1</v>
      </c>
      <c r="F13" t="n">
        <v>36.2</v>
      </c>
      <c r="G13" t="n">
        <v>41.7</v>
      </c>
    </row>
    <row r="14">
      <c r="A14" t="s">
        <v>17</v>
      </c>
      <c r="B14" t="s">
        <v>41</v>
      </c>
      <c r="C14" t="s">
        <v>31</v>
      </c>
      <c r="D14" t="n">
        <v>249</v>
      </c>
      <c r="E14" t="n">
        <v>24.1</v>
      </c>
      <c r="F14" t="n">
        <v>45</v>
      </c>
      <c r="G14" t="n">
        <v>49.8</v>
      </c>
    </row>
    <row r="15">
      <c r="A15" t="s">
        <v>18</v>
      </c>
      <c r="B15" t="s">
        <v>41</v>
      </c>
      <c r="C15" t="s">
        <v>31</v>
      </c>
      <c r="D15" t="n">
        <v>300</v>
      </c>
      <c r="E15" t="n">
        <v>29</v>
      </c>
      <c r="F15" t="n">
        <v>40.3</v>
      </c>
      <c r="G15" t="n">
        <v>45.3</v>
      </c>
    </row>
    <row r="16">
      <c r="A16" t="s">
        <v>19</v>
      </c>
      <c r="B16" t="s">
        <v>41</v>
      </c>
      <c r="C16" t="s">
        <v>31</v>
      </c>
      <c r="D16" t="n">
        <v>221</v>
      </c>
      <c r="E16" t="n">
        <v>24.9</v>
      </c>
      <c r="F16" t="n">
        <v>36.7</v>
      </c>
      <c r="G16" t="n">
        <v>38.5</v>
      </c>
    </row>
    <row r="17">
      <c r="A17" t="s">
        <v>20</v>
      </c>
      <c r="B17" t="s">
        <v>41</v>
      </c>
      <c r="C17" t="s">
        <v>31</v>
      </c>
      <c r="D17" t="n">
        <v>225</v>
      </c>
      <c r="E17" t="n">
        <v>28.9</v>
      </c>
      <c r="F17" t="n">
        <v>44.4</v>
      </c>
      <c r="G17"/>
    </row>
    <row r="18">
      <c r="A18" t="s">
        <v>21</v>
      </c>
      <c r="B18" t="s">
        <v>41</v>
      </c>
      <c r="C18" t="s">
        <v>31</v>
      </c>
      <c r="D18" t="n">
        <v>241</v>
      </c>
      <c r="E18" t="n">
        <v>30.3</v>
      </c>
      <c r="F18"/>
      <c r="G18"/>
    </row>
    <row r="19">
      <c r="A19" t="s">
        <v>22</v>
      </c>
      <c r="B19" t="s">
        <v>41</v>
      </c>
      <c r="C19" t="s">
        <v>31</v>
      </c>
      <c r="D19" t="n">
        <v>200</v>
      </c>
      <c r="E19"/>
      <c r="F19"/>
      <c r="G19"/>
    </row>
    <row r="20">
      <c r="A20" t="s">
        <v>23</v>
      </c>
      <c r="B20" t="s">
        <v>41</v>
      </c>
      <c r="C20" t="s">
        <v>31</v>
      </c>
      <c r="D20" t="n">
        <v>167</v>
      </c>
      <c r="E20"/>
      <c r="F20"/>
      <c r="G20"/>
    </row>
    <row r="21">
      <c r="A21" t="s">
        <v>24</v>
      </c>
      <c r="B21" t="s">
        <v>41</v>
      </c>
      <c r="C21" t="s">
        <v>31</v>
      </c>
      <c r="D21" t="n">
        <v>175</v>
      </c>
      <c r="E21"/>
      <c r="F21"/>
      <c r="G21"/>
    </row>
    <row r="22">
      <c r="A22" t="s">
        <v>25</v>
      </c>
      <c r="B22" t="s">
        <v>41</v>
      </c>
      <c r="C22" t="s">
        <v>31</v>
      </c>
      <c r="D22" t="n">
        <v>216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4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83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43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43</v>
      </c>
      <c r="C4" t="s">
        <v>29</v>
      </c>
      <c r="D4" t="n">
        <v>96</v>
      </c>
      <c r="E4"/>
      <c r="F4" t="n">
        <v>35.4</v>
      </c>
      <c r="G4" t="n">
        <v>39.6</v>
      </c>
    </row>
    <row r="5">
      <c r="A5" t="s">
        <v>8</v>
      </c>
      <c r="B5" t="s">
        <v>43</v>
      </c>
      <c r="C5" t="s">
        <v>29</v>
      </c>
      <c r="D5" t="n">
        <v>68</v>
      </c>
      <c r="E5" t="n">
        <v>16.2</v>
      </c>
      <c r="F5" t="n">
        <v>38.2</v>
      </c>
      <c r="G5" t="n">
        <v>39.7</v>
      </c>
    </row>
    <row r="6">
      <c r="A6" t="s">
        <v>9</v>
      </c>
      <c r="B6" t="s">
        <v>43</v>
      </c>
      <c r="C6" t="s">
        <v>29</v>
      </c>
      <c r="D6" t="n">
        <v>123</v>
      </c>
      <c r="E6" t="n">
        <v>12.2</v>
      </c>
      <c r="F6" t="n">
        <v>28.5</v>
      </c>
      <c r="G6" t="n">
        <v>36.6</v>
      </c>
    </row>
    <row r="7">
      <c r="A7" t="s">
        <v>10</v>
      </c>
      <c r="B7" t="s">
        <v>43</v>
      </c>
      <c r="C7" t="s">
        <v>29</v>
      </c>
      <c r="D7" t="n">
        <v>100</v>
      </c>
      <c r="E7" t="n">
        <v>11</v>
      </c>
      <c r="F7" t="n">
        <v>31</v>
      </c>
      <c r="G7" t="n">
        <v>36</v>
      </c>
    </row>
    <row r="8">
      <c r="A8" t="s">
        <v>11</v>
      </c>
      <c r="B8" t="s">
        <v>43</v>
      </c>
      <c r="C8" t="s">
        <v>29</v>
      </c>
      <c r="D8" t="n">
        <v>140</v>
      </c>
      <c r="E8" t="n">
        <v>7.9</v>
      </c>
      <c r="F8" t="n">
        <v>23.6</v>
      </c>
      <c r="G8" t="n">
        <v>28.6</v>
      </c>
    </row>
    <row r="9">
      <c r="A9" t="s">
        <v>12</v>
      </c>
      <c r="B9" t="s">
        <v>43</v>
      </c>
      <c r="C9" t="s">
        <v>29</v>
      </c>
      <c r="D9" t="n">
        <v>168</v>
      </c>
      <c r="E9" t="n">
        <v>8.3</v>
      </c>
      <c r="F9" t="n">
        <v>24.4</v>
      </c>
      <c r="G9" t="n">
        <v>29.2</v>
      </c>
    </row>
    <row r="10">
      <c r="A10" t="s">
        <v>13</v>
      </c>
      <c r="B10" t="s">
        <v>43</v>
      </c>
      <c r="C10" t="s">
        <v>29</v>
      </c>
      <c r="D10" t="n">
        <v>174</v>
      </c>
      <c r="E10" t="n">
        <v>14.9</v>
      </c>
      <c r="F10" t="n">
        <v>28.7</v>
      </c>
      <c r="G10" t="n">
        <v>33.3</v>
      </c>
    </row>
    <row r="11">
      <c r="A11" t="s">
        <v>14</v>
      </c>
      <c r="B11" t="s">
        <v>43</v>
      </c>
      <c r="C11" t="s">
        <v>29</v>
      </c>
      <c r="D11" t="n">
        <v>181</v>
      </c>
      <c r="E11" t="n">
        <v>11</v>
      </c>
      <c r="F11" t="n">
        <v>24.9</v>
      </c>
      <c r="G11" t="n">
        <v>31.5</v>
      </c>
    </row>
    <row r="12">
      <c r="A12" t="s">
        <v>15</v>
      </c>
      <c r="B12" t="s">
        <v>43</v>
      </c>
      <c r="C12" t="s">
        <v>29</v>
      </c>
      <c r="D12" t="n">
        <v>132</v>
      </c>
      <c r="E12" t="n">
        <v>8.3</v>
      </c>
      <c r="F12" t="n">
        <v>24.2</v>
      </c>
      <c r="G12" t="n">
        <v>30.3</v>
      </c>
    </row>
    <row r="13">
      <c r="A13" t="s">
        <v>16</v>
      </c>
      <c r="B13" t="s">
        <v>43</v>
      </c>
      <c r="C13" t="s">
        <v>29</v>
      </c>
      <c r="D13" t="n">
        <v>124</v>
      </c>
      <c r="E13" t="n">
        <v>16.1</v>
      </c>
      <c r="F13" t="n">
        <v>31.5</v>
      </c>
      <c r="G13" t="n">
        <v>38.7</v>
      </c>
    </row>
    <row r="14">
      <c r="A14" t="s">
        <v>17</v>
      </c>
      <c r="B14" t="s">
        <v>43</v>
      </c>
      <c r="C14" t="s">
        <v>29</v>
      </c>
      <c r="D14" t="n">
        <v>113</v>
      </c>
      <c r="E14" t="n">
        <v>16.8</v>
      </c>
      <c r="F14" t="n">
        <v>31</v>
      </c>
      <c r="G14" t="n">
        <v>35.4</v>
      </c>
    </row>
    <row r="15">
      <c r="A15" t="s">
        <v>18</v>
      </c>
      <c r="B15" t="s">
        <v>43</v>
      </c>
      <c r="C15" t="s">
        <v>29</v>
      </c>
      <c r="D15" t="n">
        <v>107</v>
      </c>
      <c r="E15" t="n">
        <v>13.1</v>
      </c>
      <c r="F15" t="n">
        <v>29.9</v>
      </c>
      <c r="G15" t="n">
        <v>33.6</v>
      </c>
    </row>
    <row r="16">
      <c r="A16" t="s">
        <v>19</v>
      </c>
      <c r="B16" t="s">
        <v>43</v>
      </c>
      <c r="C16" t="s">
        <v>29</v>
      </c>
      <c r="D16" t="n">
        <v>109</v>
      </c>
      <c r="E16" t="n">
        <v>20.2</v>
      </c>
      <c r="F16" t="n">
        <v>29.4</v>
      </c>
      <c r="G16" t="n">
        <v>34.9</v>
      </c>
    </row>
    <row r="17">
      <c r="A17" t="s">
        <v>20</v>
      </c>
      <c r="B17" t="s">
        <v>43</v>
      </c>
      <c r="C17" t="s">
        <v>29</v>
      </c>
      <c r="D17" t="n">
        <v>93</v>
      </c>
      <c r="E17" t="n">
        <v>16.1</v>
      </c>
      <c r="F17" t="n">
        <v>35.5</v>
      </c>
      <c r="G17"/>
    </row>
    <row r="18">
      <c r="A18" t="s">
        <v>21</v>
      </c>
      <c r="B18" t="s">
        <v>43</v>
      </c>
      <c r="C18" t="s">
        <v>29</v>
      </c>
      <c r="D18" t="n">
        <v>102</v>
      </c>
      <c r="E18" t="n">
        <v>28.4</v>
      </c>
      <c r="F18"/>
      <c r="G18"/>
    </row>
    <row r="19">
      <c r="A19" t="s">
        <v>22</v>
      </c>
      <c r="B19" t="s">
        <v>43</v>
      </c>
      <c r="C19" t="s">
        <v>29</v>
      </c>
      <c r="D19" t="n">
        <v>93</v>
      </c>
      <c r="E19"/>
      <c r="F19"/>
      <c r="G19"/>
    </row>
    <row r="20">
      <c r="A20" t="s">
        <v>23</v>
      </c>
      <c r="B20" t="s">
        <v>43</v>
      </c>
      <c r="C20" t="s">
        <v>29</v>
      </c>
      <c r="D20" t="n">
        <v>69</v>
      </c>
      <c r="E20"/>
      <c r="F20"/>
      <c r="G20"/>
    </row>
    <row r="21">
      <c r="A21" t="s">
        <v>24</v>
      </c>
      <c r="B21" t="s">
        <v>43</v>
      </c>
      <c r="C21" t="s">
        <v>29</v>
      </c>
      <c r="D21" t="n">
        <v>77</v>
      </c>
      <c r="E21"/>
      <c r="F21"/>
      <c r="G21"/>
    </row>
    <row r="22">
      <c r="A22" t="s">
        <v>25</v>
      </c>
      <c r="B22" t="s">
        <v>43</v>
      </c>
      <c r="C22" t="s">
        <v>29</v>
      </c>
      <c r="D22" t="n">
        <v>102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4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84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43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43</v>
      </c>
      <c r="C4" t="s">
        <v>31</v>
      </c>
      <c r="D4" t="n">
        <v>130</v>
      </c>
      <c r="E4" t="n">
        <v>12.3</v>
      </c>
      <c r="F4" t="n">
        <v>31.5</v>
      </c>
      <c r="G4" t="n">
        <v>36.9</v>
      </c>
    </row>
    <row r="5">
      <c r="A5" t="s">
        <v>8</v>
      </c>
      <c r="B5" t="s">
        <v>43</v>
      </c>
      <c r="C5" t="s">
        <v>31</v>
      </c>
      <c r="D5" t="n">
        <v>141</v>
      </c>
      <c r="E5" t="n">
        <v>20.6</v>
      </c>
      <c r="F5" t="n">
        <v>39.7</v>
      </c>
      <c r="G5" t="n">
        <v>42.6</v>
      </c>
    </row>
    <row r="6">
      <c r="A6" t="s">
        <v>9</v>
      </c>
      <c r="B6" t="s">
        <v>43</v>
      </c>
      <c r="C6" t="s">
        <v>31</v>
      </c>
      <c r="D6" t="n">
        <v>145</v>
      </c>
      <c r="E6" t="n">
        <v>19.3</v>
      </c>
      <c r="F6" t="n">
        <v>40.7</v>
      </c>
      <c r="G6" t="n">
        <v>46.2</v>
      </c>
    </row>
    <row r="7">
      <c r="A7" t="s">
        <v>10</v>
      </c>
      <c r="B7" t="s">
        <v>43</v>
      </c>
      <c r="C7" t="s">
        <v>31</v>
      </c>
      <c r="D7" t="n">
        <v>157</v>
      </c>
      <c r="E7" t="n">
        <v>24.8</v>
      </c>
      <c r="F7" t="n">
        <v>46.5</v>
      </c>
      <c r="G7" t="n">
        <v>51.6</v>
      </c>
    </row>
    <row r="8">
      <c r="A8" t="s">
        <v>11</v>
      </c>
      <c r="B8" t="s">
        <v>43</v>
      </c>
      <c r="C8" t="s">
        <v>31</v>
      </c>
      <c r="D8" t="n">
        <v>194</v>
      </c>
      <c r="E8" t="n">
        <v>25.3</v>
      </c>
      <c r="F8" t="n">
        <v>42.3</v>
      </c>
      <c r="G8" t="n">
        <v>49</v>
      </c>
    </row>
    <row r="9">
      <c r="A9" t="s">
        <v>12</v>
      </c>
      <c r="B9" t="s">
        <v>43</v>
      </c>
      <c r="C9" t="s">
        <v>31</v>
      </c>
      <c r="D9" t="n">
        <v>292</v>
      </c>
      <c r="E9" t="n">
        <v>21.6</v>
      </c>
      <c r="F9" t="n">
        <v>37</v>
      </c>
      <c r="G9" t="n">
        <v>41.8</v>
      </c>
    </row>
    <row r="10">
      <c r="A10" t="s">
        <v>13</v>
      </c>
      <c r="B10" t="s">
        <v>43</v>
      </c>
      <c r="C10" t="s">
        <v>31</v>
      </c>
      <c r="D10" t="n">
        <v>292</v>
      </c>
      <c r="E10" t="n">
        <v>20.5</v>
      </c>
      <c r="F10" t="n">
        <v>39.7</v>
      </c>
      <c r="G10" t="n">
        <v>45.9</v>
      </c>
    </row>
    <row r="11">
      <c r="A11" t="s">
        <v>14</v>
      </c>
      <c r="B11" t="s">
        <v>43</v>
      </c>
      <c r="C11" t="s">
        <v>31</v>
      </c>
      <c r="D11" t="n">
        <v>289</v>
      </c>
      <c r="E11" t="n">
        <v>22.5</v>
      </c>
      <c r="F11" t="n">
        <v>36.3</v>
      </c>
      <c r="G11" t="n">
        <v>42.9</v>
      </c>
    </row>
    <row r="12">
      <c r="A12" t="s">
        <v>15</v>
      </c>
      <c r="B12" t="s">
        <v>43</v>
      </c>
      <c r="C12" t="s">
        <v>31</v>
      </c>
      <c r="D12" t="n">
        <v>229</v>
      </c>
      <c r="E12" t="n">
        <v>29.3</v>
      </c>
      <c r="F12" t="n">
        <v>43.7</v>
      </c>
      <c r="G12" t="n">
        <v>48</v>
      </c>
    </row>
    <row r="13">
      <c r="A13" t="s">
        <v>16</v>
      </c>
      <c r="B13" t="s">
        <v>43</v>
      </c>
      <c r="C13" t="s">
        <v>31</v>
      </c>
      <c r="D13" t="n">
        <v>251</v>
      </c>
      <c r="E13" t="n">
        <v>25.9</v>
      </c>
      <c r="F13" t="n">
        <v>37.1</v>
      </c>
      <c r="G13" t="n">
        <v>43.8</v>
      </c>
    </row>
    <row r="14">
      <c r="A14" t="s">
        <v>17</v>
      </c>
      <c r="B14" t="s">
        <v>43</v>
      </c>
      <c r="C14" t="s">
        <v>31</v>
      </c>
      <c r="D14" t="n">
        <v>259</v>
      </c>
      <c r="E14" t="n">
        <v>29.3</v>
      </c>
      <c r="F14" t="n">
        <v>45.9</v>
      </c>
      <c r="G14" t="n">
        <v>50.6</v>
      </c>
    </row>
    <row r="15">
      <c r="A15" t="s">
        <v>18</v>
      </c>
      <c r="B15" t="s">
        <v>43</v>
      </c>
      <c r="C15" t="s">
        <v>31</v>
      </c>
      <c r="D15" t="n">
        <v>237</v>
      </c>
      <c r="E15" t="n">
        <v>30.8</v>
      </c>
      <c r="F15" t="n">
        <v>40.5</v>
      </c>
      <c r="G15" t="n">
        <v>46</v>
      </c>
    </row>
    <row r="16">
      <c r="A16" t="s">
        <v>19</v>
      </c>
      <c r="B16" t="s">
        <v>43</v>
      </c>
      <c r="C16" t="s">
        <v>31</v>
      </c>
      <c r="D16" t="n">
        <v>208</v>
      </c>
      <c r="E16" t="n">
        <v>26.4</v>
      </c>
      <c r="F16" t="n">
        <v>36.5</v>
      </c>
      <c r="G16" t="n">
        <v>38.5</v>
      </c>
    </row>
    <row r="17">
      <c r="A17" t="s">
        <v>20</v>
      </c>
      <c r="B17" t="s">
        <v>43</v>
      </c>
      <c r="C17" t="s">
        <v>31</v>
      </c>
      <c r="D17" t="n">
        <v>227</v>
      </c>
      <c r="E17" t="n">
        <v>26.9</v>
      </c>
      <c r="F17" t="n">
        <v>42.3</v>
      </c>
      <c r="G17"/>
    </row>
    <row r="18">
      <c r="A18" t="s">
        <v>21</v>
      </c>
      <c r="B18" t="s">
        <v>43</v>
      </c>
      <c r="C18" t="s">
        <v>31</v>
      </c>
      <c r="D18" t="n">
        <v>219</v>
      </c>
      <c r="E18" t="n">
        <v>27.9</v>
      </c>
      <c r="F18"/>
      <c r="G18"/>
    </row>
    <row r="19">
      <c r="A19" t="s">
        <v>22</v>
      </c>
      <c r="B19" t="s">
        <v>43</v>
      </c>
      <c r="C19" t="s">
        <v>31</v>
      </c>
      <c r="D19" t="n">
        <v>185</v>
      </c>
      <c r="E19"/>
      <c r="F19"/>
      <c r="G19"/>
    </row>
    <row r="20">
      <c r="A20" t="s">
        <v>23</v>
      </c>
      <c r="B20" t="s">
        <v>43</v>
      </c>
      <c r="C20" t="s">
        <v>31</v>
      </c>
      <c r="D20" t="n">
        <v>152</v>
      </c>
      <c r="E20"/>
      <c r="F20"/>
      <c r="G20"/>
    </row>
    <row r="21">
      <c r="A21" t="s">
        <v>24</v>
      </c>
      <c r="B21" t="s">
        <v>43</v>
      </c>
      <c r="C21" t="s">
        <v>31</v>
      </c>
      <c r="D21" t="n">
        <v>145</v>
      </c>
      <c r="E21"/>
      <c r="F21"/>
      <c r="G21"/>
    </row>
    <row r="22">
      <c r="A22" t="s">
        <v>25</v>
      </c>
      <c r="B22" t="s">
        <v>43</v>
      </c>
      <c r="C22" t="s">
        <v>31</v>
      </c>
      <c r="D22" t="n">
        <v>196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6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85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44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44</v>
      </c>
      <c r="C4" t="s">
        <v>29</v>
      </c>
      <c r="D4" t="n">
        <v>6</v>
      </c>
      <c r="E4"/>
      <c r="F4"/>
      <c r="G4"/>
    </row>
    <row r="5">
      <c r="A5" t="s">
        <v>8</v>
      </c>
      <c r="B5" t="s">
        <v>44</v>
      </c>
      <c r="C5" t="s">
        <v>29</v>
      </c>
      <c r="D5" t="n">
        <v>12</v>
      </c>
      <c r="E5"/>
      <c r="F5"/>
      <c r="G5"/>
    </row>
    <row r="6">
      <c r="A6" t="s">
        <v>9</v>
      </c>
      <c r="B6" t="s">
        <v>44</v>
      </c>
      <c r="C6" t="s">
        <v>29</v>
      </c>
      <c r="D6" t="n">
        <v>9</v>
      </c>
      <c r="E6"/>
      <c r="F6"/>
      <c r="G6"/>
    </row>
    <row r="7">
      <c r="A7" t="s">
        <v>14</v>
      </c>
      <c r="B7" t="s">
        <v>44</v>
      </c>
      <c r="C7" t="s">
        <v>29</v>
      </c>
      <c r="D7" t="n">
        <v>6</v>
      </c>
      <c r="E7"/>
      <c r="F7"/>
      <c r="G7"/>
    </row>
    <row r="8">
      <c r="A8" t="s">
        <v>15</v>
      </c>
      <c r="B8" t="s">
        <v>44</v>
      </c>
      <c r="C8" t="s">
        <v>29</v>
      </c>
      <c r="D8" t="n">
        <v>118</v>
      </c>
      <c r="E8" t="n">
        <v>9.3</v>
      </c>
      <c r="F8" t="n">
        <v>22</v>
      </c>
      <c r="G8" t="n">
        <v>26.3</v>
      </c>
    </row>
    <row r="9">
      <c r="A9" t="s">
        <v>16</v>
      </c>
      <c r="B9" t="s">
        <v>44</v>
      </c>
      <c r="C9" t="s">
        <v>29</v>
      </c>
      <c r="D9" t="n">
        <v>139</v>
      </c>
      <c r="E9" t="n">
        <v>20.1</v>
      </c>
      <c r="F9" t="n">
        <v>37.4</v>
      </c>
      <c r="G9" t="n">
        <v>41.7</v>
      </c>
    </row>
    <row r="10">
      <c r="A10" t="s">
        <v>17</v>
      </c>
      <c r="B10" t="s">
        <v>44</v>
      </c>
      <c r="C10" t="s">
        <v>29</v>
      </c>
      <c r="D10" t="n">
        <v>157</v>
      </c>
      <c r="E10" t="n">
        <v>22.3</v>
      </c>
      <c r="F10" t="n">
        <v>36.9</v>
      </c>
      <c r="G10" t="n">
        <v>40.8</v>
      </c>
    </row>
    <row r="11">
      <c r="A11" t="s">
        <v>18</v>
      </c>
      <c r="B11" t="s">
        <v>44</v>
      </c>
      <c r="C11" t="s">
        <v>29</v>
      </c>
      <c r="D11" t="n">
        <v>148</v>
      </c>
      <c r="E11" t="n">
        <v>22.3</v>
      </c>
      <c r="F11" t="n">
        <v>38.5</v>
      </c>
      <c r="G11" t="n">
        <v>42.6</v>
      </c>
    </row>
    <row r="12">
      <c r="A12" t="s">
        <v>19</v>
      </c>
      <c r="B12" t="s">
        <v>44</v>
      </c>
      <c r="C12" t="s">
        <v>29</v>
      </c>
      <c r="D12" t="n">
        <v>143</v>
      </c>
      <c r="E12" t="n">
        <v>24.5</v>
      </c>
      <c r="F12" t="n">
        <v>38.5</v>
      </c>
      <c r="G12" t="n">
        <v>43.4</v>
      </c>
    </row>
    <row r="13">
      <c r="A13" t="s">
        <v>20</v>
      </c>
      <c r="B13" t="s">
        <v>44</v>
      </c>
      <c r="C13" t="s">
        <v>29</v>
      </c>
      <c r="D13" t="n">
        <v>126</v>
      </c>
      <c r="E13" t="n">
        <v>15.1</v>
      </c>
      <c r="F13" t="n">
        <v>29.4</v>
      </c>
      <c r="G13"/>
    </row>
    <row r="14">
      <c r="A14" t="s">
        <v>21</v>
      </c>
      <c r="B14" t="s">
        <v>44</v>
      </c>
      <c r="C14" t="s">
        <v>29</v>
      </c>
      <c r="D14" t="n">
        <v>124</v>
      </c>
      <c r="E14" t="n">
        <v>27.4</v>
      </c>
      <c r="F14"/>
      <c r="G14"/>
    </row>
    <row r="15">
      <c r="A15" t="s">
        <v>22</v>
      </c>
      <c r="B15" t="s">
        <v>44</v>
      </c>
      <c r="C15" t="s">
        <v>29</v>
      </c>
      <c r="D15" t="n">
        <v>108</v>
      </c>
      <c r="E15"/>
      <c r="F15"/>
      <c r="G15"/>
    </row>
    <row r="16">
      <c r="A16" t="s">
        <v>23</v>
      </c>
      <c r="B16" t="s">
        <v>44</v>
      </c>
      <c r="C16" t="s">
        <v>29</v>
      </c>
      <c r="D16" t="n">
        <v>95</v>
      </c>
      <c r="E16"/>
      <c r="F16"/>
      <c r="G16"/>
    </row>
    <row r="17">
      <c r="A17" t="s">
        <v>24</v>
      </c>
      <c r="B17" t="s">
        <v>44</v>
      </c>
      <c r="C17" t="s">
        <v>29</v>
      </c>
      <c r="D17" t="n">
        <v>1</v>
      </c>
      <c r="E17"/>
      <c r="F17"/>
      <c r="G17"/>
    </row>
    <row r="18">
      <c r="A18" s="5" t="s">
        <v>26</v>
      </c>
      <c r="B18" s="5"/>
      <c r="C18" s="5"/>
      <c r="D18" s="5"/>
      <c r="E18" s="5"/>
      <c r="F18" s="5"/>
      <c r="G18" s="5"/>
    </row>
    <row r="19">
      <c r="A19" s="6" t="str">
        <f>=HYPERLINK("#Contents!A1", "Return to Contents")</f>
      </c>
      <c r="B19" s="6"/>
      <c r="C19" s="6"/>
      <c r="D19" s="6"/>
      <c r="E19" s="6"/>
      <c r="F19" s="6"/>
      <c r="G19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6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86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44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44</v>
      </c>
      <c r="C4" t="s">
        <v>31</v>
      </c>
      <c r="D4" t="n">
        <v>18</v>
      </c>
      <c r="E4"/>
      <c r="F4"/>
      <c r="G4"/>
    </row>
    <row r="5">
      <c r="A5" t="s">
        <v>8</v>
      </c>
      <c r="B5" t="s">
        <v>44</v>
      </c>
      <c r="C5" t="s">
        <v>31</v>
      </c>
      <c r="D5" t="n">
        <v>5</v>
      </c>
      <c r="E5"/>
      <c r="F5"/>
      <c r="G5"/>
    </row>
    <row r="6">
      <c r="A6" t="s">
        <v>9</v>
      </c>
      <c r="B6" t="s">
        <v>44</v>
      </c>
      <c r="C6" t="s">
        <v>31</v>
      </c>
      <c r="D6" t="n">
        <v>9</v>
      </c>
      <c r="E6"/>
      <c r="F6"/>
      <c r="G6"/>
    </row>
    <row r="7">
      <c r="A7" t="s">
        <v>11</v>
      </c>
      <c r="B7" t="s">
        <v>44</v>
      </c>
      <c r="C7" t="s">
        <v>31</v>
      </c>
      <c r="D7" t="n">
        <v>1</v>
      </c>
      <c r="E7"/>
      <c r="F7"/>
      <c r="G7"/>
    </row>
    <row r="8">
      <c r="A8" t="s">
        <v>14</v>
      </c>
      <c r="B8" t="s">
        <v>44</v>
      </c>
      <c r="C8" t="s">
        <v>31</v>
      </c>
      <c r="D8" t="n">
        <v>6</v>
      </c>
      <c r="E8"/>
      <c r="F8"/>
      <c r="G8"/>
    </row>
    <row r="9">
      <c r="A9" t="s">
        <v>15</v>
      </c>
      <c r="B9" t="s">
        <v>44</v>
      </c>
      <c r="C9" t="s">
        <v>31</v>
      </c>
      <c r="D9" t="n">
        <v>159</v>
      </c>
      <c r="E9" t="n">
        <v>39</v>
      </c>
      <c r="F9" t="n">
        <v>51.6</v>
      </c>
      <c r="G9" t="n">
        <v>56</v>
      </c>
    </row>
    <row r="10">
      <c r="A10" t="s">
        <v>16</v>
      </c>
      <c r="B10" t="s">
        <v>44</v>
      </c>
      <c r="C10" t="s">
        <v>31</v>
      </c>
      <c r="D10" t="n">
        <v>179</v>
      </c>
      <c r="E10" t="n">
        <v>35.8</v>
      </c>
      <c r="F10" t="n">
        <v>44.1</v>
      </c>
      <c r="G10" t="n">
        <v>48</v>
      </c>
    </row>
    <row r="11">
      <c r="A11" t="s">
        <v>17</v>
      </c>
      <c r="B11" t="s">
        <v>44</v>
      </c>
      <c r="C11" t="s">
        <v>31</v>
      </c>
      <c r="D11" t="n">
        <v>199</v>
      </c>
      <c r="E11" t="n">
        <v>35.7</v>
      </c>
      <c r="F11" t="n">
        <v>47.7</v>
      </c>
      <c r="G11" t="n">
        <v>51.8</v>
      </c>
    </row>
    <row r="12">
      <c r="A12" t="s">
        <v>18</v>
      </c>
      <c r="B12" t="s">
        <v>44</v>
      </c>
      <c r="C12" t="s">
        <v>31</v>
      </c>
      <c r="D12" t="n">
        <v>213</v>
      </c>
      <c r="E12" t="n">
        <v>39</v>
      </c>
      <c r="F12" t="n">
        <v>54.9</v>
      </c>
      <c r="G12" t="n">
        <v>57.3</v>
      </c>
    </row>
    <row r="13">
      <c r="A13" t="s">
        <v>19</v>
      </c>
      <c r="B13" t="s">
        <v>44</v>
      </c>
      <c r="C13" t="s">
        <v>31</v>
      </c>
      <c r="D13" t="n">
        <v>236</v>
      </c>
      <c r="E13" t="n">
        <v>38.6</v>
      </c>
      <c r="F13" t="n">
        <v>47.9</v>
      </c>
      <c r="G13" t="n">
        <v>50</v>
      </c>
    </row>
    <row r="14">
      <c r="A14" t="s">
        <v>20</v>
      </c>
      <c r="B14" t="s">
        <v>44</v>
      </c>
      <c r="C14" t="s">
        <v>31</v>
      </c>
      <c r="D14" t="n">
        <v>230</v>
      </c>
      <c r="E14" t="n">
        <v>41.3</v>
      </c>
      <c r="F14" t="n">
        <v>50.9</v>
      </c>
      <c r="G14"/>
    </row>
    <row r="15">
      <c r="A15" t="s">
        <v>21</v>
      </c>
      <c r="B15" t="s">
        <v>44</v>
      </c>
      <c r="C15" t="s">
        <v>31</v>
      </c>
      <c r="D15" t="n">
        <v>201</v>
      </c>
      <c r="E15" t="n">
        <v>37.3</v>
      </c>
      <c r="F15"/>
      <c r="G15"/>
    </row>
    <row r="16">
      <c r="A16" t="s">
        <v>22</v>
      </c>
      <c r="B16" t="s">
        <v>44</v>
      </c>
      <c r="C16" t="s">
        <v>31</v>
      </c>
      <c r="D16" t="n">
        <v>199</v>
      </c>
      <c r="E16"/>
      <c r="F16"/>
      <c r="G16"/>
    </row>
    <row r="17">
      <c r="A17" t="s">
        <v>23</v>
      </c>
      <c r="B17" t="s">
        <v>44</v>
      </c>
      <c r="C17" t="s">
        <v>31</v>
      </c>
      <c r="D17" t="n">
        <v>168</v>
      </c>
      <c r="E17"/>
      <c r="F17"/>
      <c r="G17"/>
    </row>
    <row r="18">
      <c r="A18" t="s">
        <v>24</v>
      </c>
      <c r="B18" t="s">
        <v>44</v>
      </c>
      <c r="C18" t="s">
        <v>31</v>
      </c>
      <c r="D18" t="n">
        <v>2</v>
      </c>
      <c r="E18"/>
      <c r="F18"/>
      <c r="G18"/>
    </row>
    <row r="19">
      <c r="A19" s="5" t="s">
        <v>26</v>
      </c>
      <c r="B19" s="5"/>
      <c r="C19" s="5"/>
      <c r="D19" s="5"/>
      <c r="E19" s="5"/>
      <c r="F19" s="5"/>
      <c r="G19" s="5"/>
    </row>
    <row r="20">
      <c r="A20" s="6" t="str">
        <f>=HYPERLINK("#Contents!A1", "Return to Contents")</f>
      </c>
      <c r="B20" s="6"/>
      <c r="C20" s="6"/>
      <c r="D20" s="6"/>
      <c r="E20" s="6"/>
      <c r="F20" s="6"/>
      <c r="G20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87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35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34</v>
      </c>
      <c r="C4" t="s">
        <v>29</v>
      </c>
      <c r="D4" t="n">
        <v>310</v>
      </c>
      <c r="E4" t="n">
        <v>10.3</v>
      </c>
      <c r="F4" t="n">
        <v>30.6</v>
      </c>
      <c r="G4" t="n">
        <v>34.5</v>
      </c>
    </row>
    <row r="5">
      <c r="A5" t="s">
        <v>8</v>
      </c>
      <c r="B5" t="s">
        <v>34</v>
      </c>
      <c r="C5" t="s">
        <v>29</v>
      </c>
      <c r="D5" t="n">
        <v>232</v>
      </c>
      <c r="E5" t="n">
        <v>13.8</v>
      </c>
      <c r="F5" t="n">
        <v>38.4</v>
      </c>
      <c r="G5" t="n">
        <v>42.7</v>
      </c>
    </row>
    <row r="6">
      <c r="A6" t="s">
        <v>9</v>
      </c>
      <c r="B6" t="s">
        <v>34</v>
      </c>
      <c r="C6" t="s">
        <v>29</v>
      </c>
      <c r="D6" t="n">
        <v>322</v>
      </c>
      <c r="E6" t="n">
        <v>14.3</v>
      </c>
      <c r="F6" t="n">
        <v>36</v>
      </c>
      <c r="G6" t="n">
        <v>41</v>
      </c>
    </row>
    <row r="7">
      <c r="A7" t="s">
        <v>10</v>
      </c>
      <c r="B7" t="s">
        <v>34</v>
      </c>
      <c r="C7" t="s">
        <v>29</v>
      </c>
      <c r="D7" t="n">
        <v>303</v>
      </c>
      <c r="E7" t="n">
        <v>15.5</v>
      </c>
      <c r="F7" t="n">
        <v>40.9</v>
      </c>
      <c r="G7" t="n">
        <v>45.9</v>
      </c>
    </row>
    <row r="8">
      <c r="A8" t="s">
        <v>11</v>
      </c>
      <c r="B8" t="s">
        <v>34</v>
      </c>
      <c r="C8" t="s">
        <v>29</v>
      </c>
      <c r="D8" t="n">
        <v>323</v>
      </c>
      <c r="E8" t="n">
        <v>12.7</v>
      </c>
      <c r="F8" t="n">
        <v>30</v>
      </c>
      <c r="G8" t="n">
        <v>34.7</v>
      </c>
    </row>
    <row r="9">
      <c r="A9" t="s">
        <v>12</v>
      </c>
      <c r="B9" t="s">
        <v>34</v>
      </c>
      <c r="C9" t="s">
        <v>29</v>
      </c>
      <c r="D9" t="n">
        <v>348</v>
      </c>
      <c r="E9" t="n">
        <v>11.5</v>
      </c>
      <c r="F9" t="n">
        <v>26.7</v>
      </c>
      <c r="G9" t="n">
        <v>31.9</v>
      </c>
    </row>
    <row r="10">
      <c r="A10" t="s">
        <v>13</v>
      </c>
      <c r="B10" t="s">
        <v>34</v>
      </c>
      <c r="C10" t="s">
        <v>29</v>
      </c>
      <c r="D10" t="n">
        <v>320</v>
      </c>
      <c r="E10" t="n">
        <v>18.1</v>
      </c>
      <c r="F10" t="n">
        <v>31.9</v>
      </c>
      <c r="G10" t="n">
        <v>35.3</v>
      </c>
    </row>
    <row r="11">
      <c r="A11" t="s">
        <v>14</v>
      </c>
      <c r="B11" t="s">
        <v>34</v>
      </c>
      <c r="C11" t="s">
        <v>29</v>
      </c>
      <c r="D11" t="n">
        <v>302</v>
      </c>
      <c r="E11" t="n">
        <v>13.6</v>
      </c>
      <c r="F11" t="n">
        <v>27.8</v>
      </c>
      <c r="G11" t="n">
        <v>34.4</v>
      </c>
    </row>
    <row r="12">
      <c r="A12" t="s">
        <v>15</v>
      </c>
      <c r="B12" t="s">
        <v>34</v>
      </c>
      <c r="C12" t="s">
        <v>29</v>
      </c>
      <c r="D12" t="n">
        <v>240</v>
      </c>
      <c r="E12" t="n">
        <v>12.1</v>
      </c>
      <c r="F12" t="n">
        <v>25.4</v>
      </c>
      <c r="G12" t="n">
        <v>30</v>
      </c>
    </row>
    <row r="13">
      <c r="A13" t="s">
        <v>16</v>
      </c>
      <c r="B13" t="s">
        <v>34</v>
      </c>
      <c r="C13" t="s">
        <v>29</v>
      </c>
      <c r="D13" t="n">
        <v>243</v>
      </c>
      <c r="E13" t="n">
        <v>20.6</v>
      </c>
      <c r="F13" t="n">
        <v>39.1</v>
      </c>
      <c r="G13" t="n">
        <v>44.4</v>
      </c>
    </row>
    <row r="14">
      <c r="A14" t="s">
        <v>17</v>
      </c>
      <c r="B14" t="s">
        <v>34</v>
      </c>
      <c r="C14" t="s">
        <v>29</v>
      </c>
      <c r="D14" t="n">
        <v>254</v>
      </c>
      <c r="E14" t="n">
        <v>21.7</v>
      </c>
      <c r="F14" t="n">
        <v>38.2</v>
      </c>
      <c r="G14" t="n">
        <v>42.5</v>
      </c>
    </row>
    <row r="15">
      <c r="A15" t="s">
        <v>18</v>
      </c>
      <c r="B15" t="s">
        <v>34</v>
      </c>
      <c r="C15" t="s">
        <v>29</v>
      </c>
      <c r="D15" t="n">
        <v>203</v>
      </c>
      <c r="E15" t="n">
        <v>21.2</v>
      </c>
      <c r="F15" t="n">
        <v>36</v>
      </c>
      <c r="G15" t="n">
        <v>40.4</v>
      </c>
    </row>
    <row r="16">
      <c r="A16" t="s">
        <v>19</v>
      </c>
      <c r="B16" t="s">
        <v>34</v>
      </c>
      <c r="C16" t="s">
        <v>29</v>
      </c>
      <c r="D16" t="n">
        <v>195</v>
      </c>
      <c r="E16" t="n">
        <v>25.1</v>
      </c>
      <c r="F16" t="n">
        <v>38.5</v>
      </c>
      <c r="G16" t="n">
        <v>42.6</v>
      </c>
    </row>
    <row r="17">
      <c r="A17" t="s">
        <v>20</v>
      </c>
      <c r="B17" t="s">
        <v>34</v>
      </c>
      <c r="C17" t="s">
        <v>29</v>
      </c>
      <c r="D17" t="n">
        <v>192</v>
      </c>
      <c r="E17" t="n">
        <v>17.7</v>
      </c>
      <c r="F17" t="n">
        <v>34.9</v>
      </c>
      <c r="G17"/>
    </row>
    <row r="18">
      <c r="A18" t="s">
        <v>21</v>
      </c>
      <c r="B18" t="s">
        <v>34</v>
      </c>
      <c r="C18" t="s">
        <v>29</v>
      </c>
      <c r="D18" t="n">
        <v>181</v>
      </c>
      <c r="E18" t="n">
        <v>24.3</v>
      </c>
      <c r="F18"/>
      <c r="G18"/>
    </row>
    <row r="19">
      <c r="A19" t="s">
        <v>22</v>
      </c>
      <c r="B19" t="s">
        <v>34</v>
      </c>
      <c r="C19" t="s">
        <v>29</v>
      </c>
      <c r="D19" t="n">
        <v>163</v>
      </c>
      <c r="E19"/>
      <c r="F19"/>
      <c r="G19"/>
    </row>
    <row r="20">
      <c r="A20" t="s">
        <v>23</v>
      </c>
      <c r="B20" t="s">
        <v>34</v>
      </c>
      <c r="C20" t="s">
        <v>29</v>
      </c>
      <c r="D20" t="n">
        <v>129</v>
      </c>
      <c r="E20"/>
      <c r="F20"/>
      <c r="G20"/>
    </row>
    <row r="21">
      <c r="A21" t="s">
        <v>24</v>
      </c>
      <c r="B21" t="s">
        <v>34</v>
      </c>
      <c r="C21" t="s">
        <v>29</v>
      </c>
      <c r="D21" t="n">
        <v>145</v>
      </c>
      <c r="E21"/>
      <c r="F21"/>
      <c r="G21"/>
    </row>
    <row r="22">
      <c r="A22" t="s">
        <v>25</v>
      </c>
      <c r="B22" t="s">
        <v>34</v>
      </c>
      <c r="C22" t="s">
        <v>29</v>
      </c>
      <c r="D22" t="n">
        <v>182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88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35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34</v>
      </c>
      <c r="C4" t="s">
        <v>31</v>
      </c>
      <c r="D4" t="n">
        <v>447</v>
      </c>
      <c r="E4" t="n">
        <v>17</v>
      </c>
      <c r="F4" t="n">
        <v>36.2</v>
      </c>
      <c r="G4" t="n">
        <v>42.1</v>
      </c>
    </row>
    <row r="5">
      <c r="A5" t="s">
        <v>8</v>
      </c>
      <c r="B5" t="s">
        <v>34</v>
      </c>
      <c r="C5" t="s">
        <v>31</v>
      </c>
      <c r="D5" t="n">
        <v>412</v>
      </c>
      <c r="E5" t="n">
        <v>22.3</v>
      </c>
      <c r="F5" t="n">
        <v>42</v>
      </c>
      <c r="G5" t="n">
        <v>46.8</v>
      </c>
    </row>
    <row r="6">
      <c r="A6" t="s">
        <v>9</v>
      </c>
      <c r="B6" t="s">
        <v>34</v>
      </c>
      <c r="C6" t="s">
        <v>31</v>
      </c>
      <c r="D6" t="n">
        <v>451</v>
      </c>
      <c r="E6" t="n">
        <v>23.3</v>
      </c>
      <c r="F6" t="n">
        <v>42.1</v>
      </c>
      <c r="G6" t="n">
        <v>47.5</v>
      </c>
    </row>
    <row r="7">
      <c r="A7" t="s">
        <v>10</v>
      </c>
      <c r="B7" t="s">
        <v>34</v>
      </c>
      <c r="C7" t="s">
        <v>31</v>
      </c>
      <c r="D7" t="n">
        <v>440</v>
      </c>
      <c r="E7" t="n">
        <v>24.1</v>
      </c>
      <c r="F7" t="n">
        <v>43.2</v>
      </c>
      <c r="G7" t="n">
        <v>46.4</v>
      </c>
    </row>
    <row r="8">
      <c r="A8" t="s">
        <v>11</v>
      </c>
      <c r="B8" t="s">
        <v>34</v>
      </c>
      <c r="C8" t="s">
        <v>31</v>
      </c>
      <c r="D8" t="n">
        <v>480</v>
      </c>
      <c r="E8" t="n">
        <v>30</v>
      </c>
      <c r="F8" t="n">
        <v>46.7</v>
      </c>
      <c r="G8" t="n">
        <v>51</v>
      </c>
    </row>
    <row r="9">
      <c r="A9" t="s">
        <v>12</v>
      </c>
      <c r="B9" t="s">
        <v>34</v>
      </c>
      <c r="C9" t="s">
        <v>31</v>
      </c>
      <c r="D9" t="n">
        <v>547</v>
      </c>
      <c r="E9" t="n">
        <v>24.9</v>
      </c>
      <c r="F9" t="n">
        <v>38.8</v>
      </c>
      <c r="G9" t="n">
        <v>42.8</v>
      </c>
    </row>
    <row r="10">
      <c r="A10" t="s">
        <v>13</v>
      </c>
      <c r="B10" t="s">
        <v>34</v>
      </c>
      <c r="C10" t="s">
        <v>31</v>
      </c>
      <c r="D10" t="n">
        <v>529</v>
      </c>
      <c r="E10" t="n">
        <v>22.7</v>
      </c>
      <c r="F10" t="n">
        <v>41.8</v>
      </c>
      <c r="G10" t="n">
        <v>46.5</v>
      </c>
    </row>
    <row r="11">
      <c r="A11" t="s">
        <v>14</v>
      </c>
      <c r="B11" t="s">
        <v>34</v>
      </c>
      <c r="C11" t="s">
        <v>31</v>
      </c>
      <c r="D11" t="n">
        <v>486</v>
      </c>
      <c r="E11" t="n">
        <v>24.1</v>
      </c>
      <c r="F11" t="n">
        <v>37.9</v>
      </c>
      <c r="G11" t="n">
        <v>43</v>
      </c>
    </row>
    <row r="12">
      <c r="A12" t="s">
        <v>15</v>
      </c>
      <c r="B12" t="s">
        <v>34</v>
      </c>
      <c r="C12" t="s">
        <v>31</v>
      </c>
      <c r="D12" t="n">
        <v>384</v>
      </c>
      <c r="E12" t="n">
        <v>29.2</v>
      </c>
      <c r="F12" t="n">
        <v>42.4</v>
      </c>
      <c r="G12" t="n">
        <v>46.6</v>
      </c>
    </row>
    <row r="13">
      <c r="A13" t="s">
        <v>16</v>
      </c>
      <c r="B13" t="s">
        <v>34</v>
      </c>
      <c r="C13" t="s">
        <v>31</v>
      </c>
      <c r="D13" t="n">
        <v>410</v>
      </c>
      <c r="E13" t="n">
        <v>27.6</v>
      </c>
      <c r="F13" t="n">
        <v>39</v>
      </c>
      <c r="G13" t="n">
        <v>44.9</v>
      </c>
    </row>
    <row r="14">
      <c r="A14" t="s">
        <v>17</v>
      </c>
      <c r="B14" t="s">
        <v>34</v>
      </c>
      <c r="C14" t="s">
        <v>31</v>
      </c>
      <c r="D14" t="n">
        <v>468</v>
      </c>
      <c r="E14" t="n">
        <v>30.6</v>
      </c>
      <c r="F14" t="n">
        <v>48.3</v>
      </c>
      <c r="G14" t="n">
        <v>51.9</v>
      </c>
    </row>
    <row r="15">
      <c r="A15" t="s">
        <v>18</v>
      </c>
      <c r="B15" t="s">
        <v>34</v>
      </c>
      <c r="C15" t="s">
        <v>31</v>
      </c>
      <c r="D15" t="n">
        <v>427</v>
      </c>
      <c r="E15" t="n">
        <v>33.3</v>
      </c>
      <c r="F15" t="n">
        <v>46.1</v>
      </c>
      <c r="G15" t="n">
        <v>50.6</v>
      </c>
    </row>
    <row r="16">
      <c r="A16" t="s">
        <v>19</v>
      </c>
      <c r="B16" t="s">
        <v>34</v>
      </c>
      <c r="C16" t="s">
        <v>31</v>
      </c>
      <c r="D16" t="n">
        <v>353</v>
      </c>
      <c r="E16" t="n">
        <v>33.7</v>
      </c>
      <c r="F16" t="n">
        <v>42.5</v>
      </c>
      <c r="G16" t="n">
        <v>44.8</v>
      </c>
    </row>
    <row r="17">
      <c r="A17" t="s">
        <v>20</v>
      </c>
      <c r="B17" t="s">
        <v>34</v>
      </c>
      <c r="C17" t="s">
        <v>31</v>
      </c>
      <c r="D17" t="n">
        <v>373</v>
      </c>
      <c r="E17" t="n">
        <v>33.5</v>
      </c>
      <c r="F17" t="n">
        <v>47.7</v>
      </c>
      <c r="G17"/>
    </row>
    <row r="18">
      <c r="A18" t="s">
        <v>21</v>
      </c>
      <c r="B18" t="s">
        <v>34</v>
      </c>
      <c r="C18" t="s">
        <v>31</v>
      </c>
      <c r="D18" t="n">
        <v>372</v>
      </c>
      <c r="E18" t="n">
        <v>32.3</v>
      </c>
      <c r="F18"/>
      <c r="G18"/>
    </row>
    <row r="19">
      <c r="A19" t="s">
        <v>22</v>
      </c>
      <c r="B19" t="s">
        <v>34</v>
      </c>
      <c r="C19" t="s">
        <v>31</v>
      </c>
      <c r="D19" t="n">
        <v>319</v>
      </c>
      <c r="E19"/>
      <c r="F19"/>
      <c r="G19"/>
    </row>
    <row r="20">
      <c r="A20" t="s">
        <v>23</v>
      </c>
      <c r="B20" t="s">
        <v>34</v>
      </c>
      <c r="C20" t="s">
        <v>31</v>
      </c>
      <c r="D20" t="n">
        <v>276</v>
      </c>
      <c r="E20"/>
      <c r="F20"/>
      <c r="G20"/>
    </row>
    <row r="21">
      <c r="A21" t="s">
        <v>24</v>
      </c>
      <c r="B21" t="s">
        <v>34</v>
      </c>
      <c r="C21" t="s">
        <v>31</v>
      </c>
      <c r="D21" t="n">
        <v>264</v>
      </c>
      <c r="E21"/>
      <c r="F21"/>
      <c r="G21"/>
    </row>
    <row r="22">
      <c r="A22" t="s">
        <v>25</v>
      </c>
      <c r="B22" t="s">
        <v>34</v>
      </c>
      <c r="C22" t="s">
        <v>31</v>
      </c>
      <c r="D22" t="n">
        <v>341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89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35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37</v>
      </c>
      <c r="C4" t="s">
        <v>29</v>
      </c>
      <c r="D4" t="n">
        <v>28</v>
      </c>
      <c r="E4"/>
      <c r="F4"/>
      <c r="G4"/>
    </row>
    <row r="5">
      <c r="A5" t="s">
        <v>8</v>
      </c>
      <c r="B5" t="s">
        <v>37</v>
      </c>
      <c r="C5" t="s">
        <v>29</v>
      </c>
      <c r="D5" t="n">
        <v>32</v>
      </c>
      <c r="E5"/>
      <c r="F5" t="n">
        <v>43.8</v>
      </c>
      <c r="G5" t="n">
        <v>50</v>
      </c>
    </row>
    <row r="6">
      <c r="A6" t="s">
        <v>9</v>
      </c>
      <c r="B6" t="s">
        <v>37</v>
      </c>
      <c r="C6" t="s">
        <v>29</v>
      </c>
      <c r="D6" t="n">
        <v>67</v>
      </c>
      <c r="E6"/>
      <c r="F6" t="n">
        <v>32.8</v>
      </c>
      <c r="G6" t="n">
        <v>37.3</v>
      </c>
    </row>
    <row r="7">
      <c r="A7" t="s">
        <v>10</v>
      </c>
      <c r="B7" t="s">
        <v>37</v>
      </c>
      <c r="C7" t="s">
        <v>29</v>
      </c>
      <c r="D7" t="n">
        <v>57</v>
      </c>
      <c r="E7" t="n">
        <v>19.3</v>
      </c>
      <c r="F7" t="n">
        <v>38.6</v>
      </c>
      <c r="G7" t="n">
        <v>42.1</v>
      </c>
    </row>
    <row r="8">
      <c r="A8" t="s">
        <v>11</v>
      </c>
      <c r="B8" t="s">
        <v>37</v>
      </c>
      <c r="C8" t="s">
        <v>29</v>
      </c>
      <c r="D8" t="n">
        <v>57</v>
      </c>
      <c r="E8"/>
      <c r="F8" t="n">
        <v>26.3</v>
      </c>
      <c r="G8" t="n">
        <v>29.8</v>
      </c>
    </row>
    <row r="9">
      <c r="A9" t="s">
        <v>12</v>
      </c>
      <c r="B9" t="s">
        <v>37</v>
      </c>
      <c r="C9" t="s">
        <v>29</v>
      </c>
      <c r="D9" t="n">
        <v>55</v>
      </c>
      <c r="E9"/>
      <c r="F9" t="n">
        <v>32.7</v>
      </c>
      <c r="G9" t="n">
        <v>34.5</v>
      </c>
    </row>
    <row r="10">
      <c r="A10" t="s">
        <v>13</v>
      </c>
      <c r="B10" t="s">
        <v>37</v>
      </c>
      <c r="C10" t="s">
        <v>29</v>
      </c>
      <c r="D10" t="n">
        <v>59</v>
      </c>
      <c r="E10" t="n">
        <v>20.3</v>
      </c>
      <c r="F10" t="n">
        <v>45.8</v>
      </c>
      <c r="G10" t="n">
        <v>49.2</v>
      </c>
    </row>
    <row r="11">
      <c r="A11" t="s">
        <v>14</v>
      </c>
      <c r="B11" t="s">
        <v>37</v>
      </c>
      <c r="C11" t="s">
        <v>29</v>
      </c>
      <c r="D11" t="n">
        <v>108</v>
      </c>
      <c r="E11" t="n">
        <v>15.7</v>
      </c>
      <c r="F11" t="n">
        <v>28.7</v>
      </c>
      <c r="G11" t="n">
        <v>34.3</v>
      </c>
    </row>
    <row r="12">
      <c r="A12" t="s">
        <v>15</v>
      </c>
      <c r="B12" t="s">
        <v>37</v>
      </c>
      <c r="C12" t="s">
        <v>29</v>
      </c>
      <c r="D12" t="n">
        <v>90</v>
      </c>
      <c r="E12"/>
      <c r="F12" t="n">
        <v>24.4</v>
      </c>
      <c r="G12" t="n">
        <v>27.8</v>
      </c>
    </row>
    <row r="13">
      <c r="A13" t="s">
        <v>16</v>
      </c>
      <c r="B13" t="s">
        <v>37</v>
      </c>
      <c r="C13" t="s">
        <v>29</v>
      </c>
      <c r="D13" t="n">
        <v>83</v>
      </c>
      <c r="E13" t="n">
        <v>15.7</v>
      </c>
      <c r="F13" t="n">
        <v>36.1</v>
      </c>
      <c r="G13" t="n">
        <v>43.4</v>
      </c>
    </row>
    <row r="14">
      <c r="A14" t="s">
        <v>17</v>
      </c>
      <c r="B14" t="s">
        <v>37</v>
      </c>
      <c r="C14" t="s">
        <v>29</v>
      </c>
      <c r="D14" t="n">
        <v>82</v>
      </c>
      <c r="E14" t="n">
        <v>18.3</v>
      </c>
      <c r="F14" t="n">
        <v>34.1</v>
      </c>
      <c r="G14" t="n">
        <v>37.8</v>
      </c>
    </row>
    <row r="15">
      <c r="A15" t="s">
        <v>18</v>
      </c>
      <c r="B15" t="s">
        <v>37</v>
      </c>
      <c r="C15" t="s">
        <v>29</v>
      </c>
      <c r="D15" t="n">
        <v>88</v>
      </c>
      <c r="E15" t="n">
        <v>14.8</v>
      </c>
      <c r="F15" t="n">
        <v>34.1</v>
      </c>
      <c r="G15" t="n">
        <v>37.5</v>
      </c>
    </row>
    <row r="16">
      <c r="A16" t="s">
        <v>19</v>
      </c>
      <c r="B16" t="s">
        <v>37</v>
      </c>
      <c r="C16" t="s">
        <v>29</v>
      </c>
      <c r="D16" t="n">
        <v>65</v>
      </c>
      <c r="E16" t="n">
        <v>23.1</v>
      </c>
      <c r="F16" t="n">
        <v>32.3</v>
      </c>
      <c r="G16" t="n">
        <v>38.5</v>
      </c>
    </row>
    <row r="17">
      <c r="A17" t="s">
        <v>20</v>
      </c>
      <c r="B17" t="s">
        <v>37</v>
      </c>
      <c r="C17" t="s">
        <v>29</v>
      </c>
      <c r="D17" t="n">
        <v>66</v>
      </c>
      <c r="E17"/>
      <c r="F17" t="n">
        <v>25.8</v>
      </c>
      <c r="G17"/>
    </row>
    <row r="18">
      <c r="A18" t="s">
        <v>21</v>
      </c>
      <c r="B18" t="s">
        <v>37</v>
      </c>
      <c r="C18" t="s">
        <v>29</v>
      </c>
      <c r="D18" t="n">
        <v>69</v>
      </c>
      <c r="E18" t="n">
        <v>18.8</v>
      </c>
      <c r="F18"/>
      <c r="G18"/>
    </row>
    <row r="19">
      <c r="A19" t="s">
        <v>22</v>
      </c>
      <c r="B19" t="s">
        <v>37</v>
      </c>
      <c r="C19" t="s">
        <v>29</v>
      </c>
      <c r="D19" t="n">
        <v>63</v>
      </c>
      <c r="E19"/>
      <c r="F19"/>
      <c r="G19"/>
    </row>
    <row r="20">
      <c r="A20" t="s">
        <v>23</v>
      </c>
      <c r="B20" t="s">
        <v>37</v>
      </c>
      <c r="C20" t="s">
        <v>29</v>
      </c>
      <c r="D20" t="n">
        <v>34</v>
      </c>
      <c r="E20"/>
      <c r="F20"/>
      <c r="G20"/>
    </row>
    <row r="21">
      <c r="A21" t="s">
        <v>24</v>
      </c>
      <c r="B21" t="s">
        <v>37</v>
      </c>
      <c r="C21" t="s">
        <v>29</v>
      </c>
      <c r="D21" t="n">
        <v>58</v>
      </c>
      <c r="E21"/>
      <c r="F21"/>
      <c r="G21"/>
    </row>
    <row r="22">
      <c r="A22" t="s">
        <v>25</v>
      </c>
      <c r="B22" t="s">
        <v>37</v>
      </c>
      <c r="C22" t="s">
        <v>29</v>
      </c>
      <c r="D22" t="n">
        <v>49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12.71" hidden="0" customWidth="1"/>
    <col min="3" max="3" width="3.71" hidden="0" customWidth="1"/>
    <col min="4" max="4" width="12.71" hidden="0" customWidth="1"/>
    <col min="5" max="5" width="18.71" hidden="0" customWidth="1"/>
    <col min="6" max="6" width="18.71" hidden="0" customWidth="1"/>
    <col min="7" max="7" width="17.71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90</v>
      </c>
      <c r="B1" s="3"/>
      <c r="C1" s="3"/>
      <c r="D1" s="3"/>
      <c r="E1" s="3"/>
      <c r="F1" s="3"/>
      <c r="G1" s="3"/>
    </row>
    <row r="3">
      <c r="A3" s="4" t="s">
        <v>2</v>
      </c>
      <c r="B3" s="4" t="s">
        <v>35</v>
      </c>
      <c r="C3" s="4" t="s">
        <v>28</v>
      </c>
      <c r="D3" s="4" t="s">
        <v>3</v>
      </c>
      <c r="E3" s="4" t="s">
        <v>4</v>
      </c>
      <c r="F3" s="4" t="s">
        <v>5</v>
      </c>
      <c r="G3" s="4" t="s">
        <v>6</v>
      </c>
    </row>
    <row r="4">
      <c r="A4" t="s">
        <v>7</v>
      </c>
      <c r="B4" t="s">
        <v>37</v>
      </c>
      <c r="C4" t="s">
        <v>31</v>
      </c>
      <c r="D4" t="n">
        <v>65</v>
      </c>
      <c r="E4" t="n">
        <v>30.8</v>
      </c>
      <c r="F4" t="n">
        <v>44.6</v>
      </c>
      <c r="G4" t="n">
        <v>46.2</v>
      </c>
    </row>
    <row r="5">
      <c r="A5" t="s">
        <v>8</v>
      </c>
      <c r="B5" t="s">
        <v>37</v>
      </c>
      <c r="C5" t="s">
        <v>31</v>
      </c>
      <c r="D5" t="n">
        <v>76</v>
      </c>
      <c r="E5" t="n">
        <v>23.7</v>
      </c>
      <c r="F5" t="n">
        <v>30.3</v>
      </c>
      <c r="G5" t="n">
        <v>32.9</v>
      </c>
    </row>
    <row r="6">
      <c r="A6" t="s">
        <v>9</v>
      </c>
      <c r="B6" t="s">
        <v>37</v>
      </c>
      <c r="C6" t="s">
        <v>31</v>
      </c>
      <c r="D6" t="n">
        <v>76</v>
      </c>
      <c r="E6" t="n">
        <v>32.9</v>
      </c>
      <c r="F6" t="n">
        <v>47.4</v>
      </c>
      <c r="G6" t="n">
        <v>47.4</v>
      </c>
    </row>
    <row r="7">
      <c r="A7" t="s">
        <v>10</v>
      </c>
      <c r="B7" t="s">
        <v>37</v>
      </c>
      <c r="C7" t="s">
        <v>31</v>
      </c>
      <c r="D7" t="n">
        <v>84</v>
      </c>
      <c r="E7" t="n">
        <v>39.3</v>
      </c>
      <c r="F7" t="n">
        <v>54.8</v>
      </c>
      <c r="G7" t="n">
        <v>54.8</v>
      </c>
    </row>
    <row r="8">
      <c r="A8" t="s">
        <v>11</v>
      </c>
      <c r="B8" t="s">
        <v>37</v>
      </c>
      <c r="C8" t="s">
        <v>31</v>
      </c>
      <c r="D8" t="n">
        <v>73</v>
      </c>
      <c r="E8" t="n">
        <v>38.4</v>
      </c>
      <c r="F8" t="n">
        <v>53.4</v>
      </c>
      <c r="G8" t="n">
        <v>53.4</v>
      </c>
    </row>
    <row r="9">
      <c r="A9" t="s">
        <v>12</v>
      </c>
      <c r="B9" t="s">
        <v>37</v>
      </c>
      <c r="C9" t="s">
        <v>31</v>
      </c>
      <c r="D9" t="n">
        <v>89</v>
      </c>
      <c r="E9" t="n">
        <v>25.8</v>
      </c>
      <c r="F9" t="n">
        <v>43.8</v>
      </c>
      <c r="G9" t="n">
        <v>46.1</v>
      </c>
    </row>
    <row r="10">
      <c r="A10" t="s">
        <v>13</v>
      </c>
      <c r="B10" t="s">
        <v>37</v>
      </c>
      <c r="C10" t="s">
        <v>31</v>
      </c>
      <c r="D10" t="n">
        <v>71</v>
      </c>
      <c r="E10" t="n">
        <v>33.8</v>
      </c>
      <c r="F10" t="n">
        <v>46.5</v>
      </c>
      <c r="G10" t="n">
        <v>53.5</v>
      </c>
    </row>
    <row r="11">
      <c r="A11" t="s">
        <v>14</v>
      </c>
      <c r="B11" t="s">
        <v>37</v>
      </c>
      <c r="C11" t="s">
        <v>31</v>
      </c>
      <c r="D11" t="n">
        <v>104</v>
      </c>
      <c r="E11" t="n">
        <v>26.9</v>
      </c>
      <c r="F11" t="n">
        <v>42.3</v>
      </c>
      <c r="G11" t="n">
        <v>46.2</v>
      </c>
    </row>
    <row r="12">
      <c r="A12" t="s">
        <v>15</v>
      </c>
      <c r="B12" t="s">
        <v>37</v>
      </c>
      <c r="C12" t="s">
        <v>31</v>
      </c>
      <c r="D12" t="n">
        <v>112</v>
      </c>
      <c r="E12" t="n">
        <v>42</v>
      </c>
      <c r="F12" t="n">
        <v>55.4</v>
      </c>
      <c r="G12" t="n">
        <v>56.3</v>
      </c>
    </row>
    <row r="13">
      <c r="A13" t="s">
        <v>16</v>
      </c>
      <c r="B13" t="s">
        <v>37</v>
      </c>
      <c r="C13" t="s">
        <v>31</v>
      </c>
      <c r="D13" t="n">
        <v>97</v>
      </c>
      <c r="E13" t="n">
        <v>35.1</v>
      </c>
      <c r="F13" t="n">
        <v>47.4</v>
      </c>
      <c r="G13" t="n">
        <v>49.5</v>
      </c>
    </row>
    <row r="14">
      <c r="A14" t="s">
        <v>17</v>
      </c>
      <c r="B14" t="s">
        <v>37</v>
      </c>
      <c r="C14" t="s">
        <v>31</v>
      </c>
      <c r="D14" t="n">
        <v>104</v>
      </c>
      <c r="E14" t="n">
        <v>34.6</v>
      </c>
      <c r="F14" t="n">
        <v>48.1</v>
      </c>
      <c r="G14" t="n">
        <v>53.8</v>
      </c>
    </row>
    <row r="15">
      <c r="A15" t="s">
        <v>18</v>
      </c>
      <c r="B15" t="s">
        <v>37</v>
      </c>
      <c r="C15" t="s">
        <v>31</v>
      </c>
      <c r="D15" t="n">
        <v>130</v>
      </c>
      <c r="E15" t="n">
        <v>42.3</v>
      </c>
      <c r="F15" t="n">
        <v>53.1</v>
      </c>
      <c r="G15" t="n">
        <v>56.2</v>
      </c>
    </row>
    <row r="16">
      <c r="A16" t="s">
        <v>19</v>
      </c>
      <c r="B16" t="s">
        <v>37</v>
      </c>
      <c r="C16" t="s">
        <v>31</v>
      </c>
      <c r="D16" t="n">
        <v>127</v>
      </c>
      <c r="E16" t="n">
        <v>31.5</v>
      </c>
      <c r="F16" t="n">
        <v>47.2</v>
      </c>
      <c r="G16" t="n">
        <v>48.8</v>
      </c>
    </row>
    <row r="17">
      <c r="A17" t="s">
        <v>20</v>
      </c>
      <c r="B17" t="s">
        <v>37</v>
      </c>
      <c r="C17" t="s">
        <v>31</v>
      </c>
      <c r="D17" t="n">
        <v>125</v>
      </c>
      <c r="E17" t="n">
        <v>41.6</v>
      </c>
      <c r="F17" t="n">
        <v>52.8</v>
      </c>
      <c r="G17"/>
    </row>
    <row r="18">
      <c r="A18" t="s">
        <v>21</v>
      </c>
      <c r="B18" t="s">
        <v>37</v>
      </c>
      <c r="C18" t="s">
        <v>31</v>
      </c>
      <c r="D18" t="n">
        <v>120</v>
      </c>
      <c r="E18" t="n">
        <v>36.7</v>
      </c>
      <c r="F18"/>
      <c r="G18"/>
    </row>
    <row r="19">
      <c r="A19" t="s">
        <v>22</v>
      </c>
      <c r="B19" t="s">
        <v>37</v>
      </c>
      <c r="C19" t="s">
        <v>31</v>
      </c>
      <c r="D19" t="n">
        <v>112</v>
      </c>
      <c r="E19"/>
      <c r="F19"/>
      <c r="G19"/>
    </row>
    <row r="20">
      <c r="A20" t="s">
        <v>23</v>
      </c>
      <c r="B20" t="s">
        <v>37</v>
      </c>
      <c r="C20" t="s">
        <v>31</v>
      </c>
      <c r="D20" t="n">
        <v>76</v>
      </c>
      <c r="E20"/>
      <c r="F20"/>
      <c r="G20"/>
    </row>
    <row r="21">
      <c r="A21" t="s">
        <v>24</v>
      </c>
      <c r="B21" t="s">
        <v>37</v>
      </c>
      <c r="C21" t="s">
        <v>31</v>
      </c>
      <c r="D21" t="n">
        <v>70</v>
      </c>
      <c r="E21"/>
      <c r="F21"/>
      <c r="G21"/>
    </row>
    <row r="22">
      <c r="A22" t="s">
        <v>25</v>
      </c>
      <c r="B22" t="s">
        <v>37</v>
      </c>
      <c r="C22" t="s">
        <v>31</v>
      </c>
      <c r="D22" t="n">
        <v>46</v>
      </c>
      <c r="E22"/>
      <c r="F22"/>
      <c r="G22"/>
    </row>
    <row r="23">
      <c r="A23" s="5" t="s">
        <v>26</v>
      </c>
      <c r="B23" s="5"/>
      <c r="C23" s="5"/>
      <c r="D23" s="5"/>
      <c r="E23" s="5"/>
      <c r="F23" s="5"/>
      <c r="G23" s="5"/>
    </row>
    <row r="24">
      <c r="A24" s="6" t="str">
        <f>=HYPERLINK("#Contents!A1", "Return to Contents")</f>
      </c>
      <c r="B24" s="6"/>
      <c r="C24" s="6"/>
      <c r="D24" s="6"/>
      <c r="E24" s="6"/>
      <c r="F24" s="6"/>
      <c r="G24" s="6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8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91</v>
      </c>
      <c r="B1" s="3"/>
      <c r="C1" s="3"/>
      <c r="D1" s="3"/>
      <c r="E1" s="3"/>
      <c r="F1" s="3"/>
    </row>
    <row r="3">
      <c r="A3" s="4" t="s">
        <v>2</v>
      </c>
      <c r="B3" s="4" t="s">
        <v>92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93</v>
      </c>
      <c r="C4" t="n">
        <v>333</v>
      </c>
      <c r="D4" t="n">
        <v>15</v>
      </c>
      <c r="E4" t="n">
        <v>31.2</v>
      </c>
      <c r="F4" t="n">
        <v>36</v>
      </c>
    </row>
    <row r="5">
      <c r="A5" t="s">
        <v>8</v>
      </c>
      <c r="B5" t="s">
        <v>93</v>
      </c>
      <c r="C5" t="n">
        <v>320</v>
      </c>
      <c r="D5" t="n">
        <v>20.3</v>
      </c>
      <c r="E5" t="n">
        <v>42.5</v>
      </c>
      <c r="F5" t="n">
        <v>46.9</v>
      </c>
    </row>
    <row r="6">
      <c r="A6" t="s">
        <v>9</v>
      </c>
      <c r="B6" t="s">
        <v>93</v>
      </c>
      <c r="C6" t="n">
        <v>354</v>
      </c>
      <c r="D6" t="n">
        <v>18.1</v>
      </c>
      <c r="E6" t="n">
        <v>37.9</v>
      </c>
      <c r="F6" t="n">
        <v>44.6</v>
      </c>
    </row>
    <row r="7">
      <c r="A7" t="s">
        <v>10</v>
      </c>
      <c r="B7" t="s">
        <v>93</v>
      </c>
      <c r="C7" t="n">
        <v>350</v>
      </c>
      <c r="D7" t="n">
        <v>20.6</v>
      </c>
      <c r="E7" t="n">
        <v>40.9</v>
      </c>
      <c r="F7" t="n">
        <v>44.6</v>
      </c>
    </row>
    <row r="8">
      <c r="A8" t="s">
        <v>11</v>
      </c>
      <c r="B8" t="s">
        <v>93</v>
      </c>
      <c r="C8" t="n">
        <v>371</v>
      </c>
      <c r="D8" t="n">
        <v>22.9</v>
      </c>
      <c r="E8" t="n">
        <v>39.4</v>
      </c>
      <c r="F8" t="n">
        <v>44.2</v>
      </c>
    </row>
    <row r="9">
      <c r="A9" t="s">
        <v>12</v>
      </c>
      <c r="B9" t="s">
        <v>93</v>
      </c>
      <c r="C9" t="n">
        <v>394</v>
      </c>
      <c r="D9" t="n">
        <v>20.1</v>
      </c>
      <c r="E9" t="n">
        <v>36.8</v>
      </c>
      <c r="F9" t="n">
        <v>41.1</v>
      </c>
    </row>
    <row r="10">
      <c r="A10" t="s">
        <v>13</v>
      </c>
      <c r="B10" t="s">
        <v>93</v>
      </c>
      <c r="C10" t="n">
        <v>354</v>
      </c>
      <c r="D10" t="n">
        <v>24.9</v>
      </c>
      <c r="E10" t="n">
        <v>43.2</v>
      </c>
      <c r="F10" t="n">
        <v>46</v>
      </c>
    </row>
    <row r="11">
      <c r="A11" t="s">
        <v>14</v>
      </c>
      <c r="B11" t="s">
        <v>93</v>
      </c>
      <c r="C11" t="n">
        <v>338</v>
      </c>
      <c r="D11" t="n">
        <v>20.1</v>
      </c>
      <c r="E11" t="n">
        <v>34.9</v>
      </c>
      <c r="F11" t="n">
        <v>40.8</v>
      </c>
    </row>
    <row r="12">
      <c r="A12" t="s">
        <v>15</v>
      </c>
      <c r="B12" t="s">
        <v>93</v>
      </c>
      <c r="C12" t="n">
        <v>283</v>
      </c>
      <c r="D12" t="n">
        <v>25.1</v>
      </c>
      <c r="E12" t="n">
        <v>38.9</v>
      </c>
      <c r="F12" t="n">
        <v>42.8</v>
      </c>
    </row>
    <row r="13">
      <c r="A13" t="s">
        <v>16</v>
      </c>
      <c r="B13" t="s">
        <v>93</v>
      </c>
      <c r="C13" t="n">
        <v>278</v>
      </c>
      <c r="D13" t="n">
        <v>29.1</v>
      </c>
      <c r="E13" t="n">
        <v>43.5</v>
      </c>
      <c r="F13" t="n">
        <v>48.9</v>
      </c>
    </row>
    <row r="14">
      <c r="A14" t="s">
        <v>17</v>
      </c>
      <c r="B14" t="s">
        <v>93</v>
      </c>
      <c r="C14" t="n">
        <v>275</v>
      </c>
      <c r="D14" t="n">
        <v>28.4</v>
      </c>
      <c r="E14" t="n">
        <v>47.6</v>
      </c>
      <c r="F14" t="n">
        <v>50.9</v>
      </c>
    </row>
    <row r="15">
      <c r="A15" t="s">
        <v>18</v>
      </c>
      <c r="B15" t="s">
        <v>93</v>
      </c>
      <c r="C15" t="n">
        <v>289</v>
      </c>
      <c r="D15" t="n">
        <v>29.4</v>
      </c>
      <c r="E15" t="n">
        <v>43.6</v>
      </c>
      <c r="F15" t="n">
        <v>48.4</v>
      </c>
    </row>
    <row r="16">
      <c r="A16" t="s">
        <v>19</v>
      </c>
      <c r="B16" t="s">
        <v>93</v>
      </c>
      <c r="C16" t="n">
        <v>286</v>
      </c>
      <c r="D16" t="n">
        <v>31.5</v>
      </c>
      <c r="E16" t="n">
        <v>42.3</v>
      </c>
      <c r="F16" t="n">
        <v>44.4</v>
      </c>
    </row>
    <row r="17">
      <c r="A17" t="s">
        <v>20</v>
      </c>
      <c r="B17" t="s">
        <v>93</v>
      </c>
      <c r="C17" t="n">
        <v>246</v>
      </c>
      <c r="D17" t="n">
        <v>32.1</v>
      </c>
      <c r="E17" t="n">
        <v>48.4</v>
      </c>
      <c r="F17"/>
    </row>
    <row r="18">
      <c r="A18" t="s">
        <v>21</v>
      </c>
      <c r="B18" t="s">
        <v>93</v>
      </c>
      <c r="C18" t="n">
        <v>290</v>
      </c>
      <c r="D18" t="n">
        <v>30.7</v>
      </c>
      <c r="E18"/>
      <c r="F18"/>
    </row>
    <row r="19">
      <c r="A19" t="s">
        <v>22</v>
      </c>
      <c r="B19" t="s">
        <v>93</v>
      </c>
      <c r="C19" t="n">
        <v>211</v>
      </c>
      <c r="D19"/>
      <c r="E19"/>
      <c r="F19"/>
    </row>
    <row r="20">
      <c r="A20" t="s">
        <v>23</v>
      </c>
      <c r="B20" t="s">
        <v>93</v>
      </c>
      <c r="C20" t="n">
        <v>189</v>
      </c>
      <c r="D20"/>
      <c r="E20"/>
      <c r="F20"/>
    </row>
    <row r="21">
      <c r="A21" t="s">
        <v>24</v>
      </c>
      <c r="B21" t="s">
        <v>93</v>
      </c>
      <c r="C21" t="n">
        <v>211</v>
      </c>
      <c r="D21"/>
      <c r="E21"/>
      <c r="F21"/>
    </row>
    <row r="22">
      <c r="A22" t="s">
        <v>25</v>
      </c>
      <c r="B22" t="s">
        <v>93</v>
      </c>
      <c r="C22" t="n">
        <v>244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0.71" hidden="0" customWidth="1"/>
    <col min="2" max="2" width="9.71" hidden="0" customWidth="1"/>
    <col min="3" max="3" width="12.71" hidden="0" customWidth="1"/>
    <col min="4" max="4" width="18.71" hidden="0" customWidth="1"/>
    <col min="5" max="5" width="18.71" hidden="0" customWidth="1"/>
    <col min="6" max="6" width="17.71" hidden="0" customWidth="1"/>
    <col min="7" max="7" width="9.15" hidden="0" customWidth="1"/>
    <col min="8" max="8" width="9.15" hidden="0" customWidth="1"/>
    <col min="9" max="9" width="9.15" hidden="0" customWidth="1"/>
    <col min="10" max="10" width="9.15" hidden="0" customWidth="1"/>
    <col min="11" max="11" width="9.15" hidden="0" customWidth="1"/>
    <col min="12" max="12" width="9.15" hidden="0" customWidth="1"/>
    <col min="13" max="13" width="9.15" hidden="0" customWidth="1"/>
    <col min="14" max="14" width="9.15" hidden="0" customWidth="1"/>
    <col min="15" max="15" width="9.15" hidden="0" customWidth="1"/>
    <col min="16" max="16" width="9.15" hidden="0" customWidth="1"/>
    <col min="17" max="17" width="9.15" hidden="0" customWidth="1"/>
    <col min="18" max="18" width="9.15" hidden="0" customWidth="1"/>
    <col min="19" max="19" width="9.15" hidden="0" customWidth="1"/>
    <col min="20" max="20" width="9.15" hidden="0" customWidth="1"/>
    <col min="21" max="21" width="9.15" hidden="0" customWidth="1"/>
    <col min="22" max="22" width="9.15" hidden="0" customWidth="1"/>
    <col min="23" max="23" width="9.15" hidden="0" customWidth="1"/>
    <col min="24" max="24" width="9.15" hidden="0" customWidth="1"/>
    <col min="25" max="25" width="9.15" hidden="0" customWidth="1"/>
    <col min="26" max="26" width="9.15" hidden="0" customWidth="1"/>
    <col min="27" max="27" width="9.15" hidden="0" customWidth="1"/>
    <col min="28" max="28" width="9.15" hidden="0" customWidth="1"/>
    <col min="29" max="29" width="9.15" hidden="0" customWidth="1"/>
    <col min="30" max="30" width="9.15" hidden="0" customWidth="1"/>
    <col min="31" max="31" width="9.15" hidden="0" customWidth="1"/>
    <col min="32" max="32" width="9.15" hidden="0" customWidth="1"/>
    <col min="33" max="33" width="9.15" hidden="0" customWidth="1"/>
    <col min="34" max="34" width="9.15" hidden="0" customWidth="1"/>
    <col min="35" max="35" width="9.15" hidden="0" customWidth="1"/>
    <col min="36" max="36" width="9.15" hidden="0" customWidth="1"/>
    <col min="37" max="37" width="9.15" hidden="0" customWidth="1"/>
    <col min="38" max="38" width="9.15" hidden="0" customWidth="1"/>
    <col min="39" max="39" width="9.15" hidden="0" customWidth="1"/>
    <col min="40" max="40" width="9.15" hidden="0" customWidth="1"/>
    <col min="41" max="41" width="9.15" hidden="0" customWidth="1"/>
    <col min="42" max="42" width="9.15" hidden="0" customWidth="1"/>
    <col min="43" max="43" width="9.15" hidden="0" customWidth="1"/>
    <col min="44" max="44" width="9.15" hidden="0" customWidth="1"/>
    <col min="45" max="45" width="9.15" hidden="0" customWidth="1"/>
    <col min="46" max="46" width="9.15" hidden="0" customWidth="1"/>
    <col min="47" max="47" width="9.15" hidden="0" customWidth="1"/>
    <col min="48" max="48" width="9.15" hidden="0" customWidth="1"/>
    <col min="49" max="49" width="9.15" hidden="0" customWidth="1"/>
    <col min="50" max="50" width="9.15" hidden="0" customWidth="1"/>
    <col min="51" max="51" width="9.15" hidden="0" customWidth="1"/>
    <col min="52" max="52" width="9.15" hidden="0" customWidth="1"/>
    <col min="53" max="53" width="9.15" hidden="0" customWidth="1"/>
    <col min="54" max="54" width="9.15" hidden="0" customWidth="1"/>
    <col min="55" max="55" width="9.15" hidden="0" customWidth="1"/>
    <col min="56" max="56" width="9.15" hidden="0" customWidth="1"/>
    <col min="57" max="57" width="9.15" hidden="0" customWidth="1"/>
    <col min="58" max="58" width="9.15" hidden="0" customWidth="1"/>
    <col min="59" max="59" width="9.15" hidden="0" customWidth="1"/>
    <col min="60" max="60" width="9.15" hidden="0" customWidth="1"/>
    <col min="61" max="61" width="9.15" hidden="0" customWidth="1"/>
    <col min="62" max="62" width="9.15" hidden="0" customWidth="1"/>
    <col min="63" max="63" width="9.15" hidden="0" customWidth="1"/>
    <col min="64" max="64" width="9.15" hidden="0" customWidth="1"/>
    <col min="65" max="65" width="9.15" hidden="0" customWidth="1"/>
    <col min="66" max="66" width="9.15" hidden="0" customWidth="1"/>
    <col min="67" max="67" width="9.15" hidden="0" customWidth="1"/>
    <col min="68" max="68" width="9.15" hidden="0" customWidth="1"/>
    <col min="69" max="69" width="9.15" hidden="0" customWidth="1"/>
    <col min="70" max="70" width="9.15" hidden="0" customWidth="1"/>
    <col min="71" max="71" width="9.15" hidden="0" customWidth="1"/>
    <col min="72" max="72" width="9.15" hidden="0" customWidth="1"/>
    <col min="73" max="73" width="9.15" hidden="0" customWidth="1"/>
    <col min="74" max="74" width="9.15" hidden="0" customWidth="1"/>
    <col min="75" max="75" width="9.15" hidden="0" customWidth="1"/>
    <col min="76" max="76" width="9.15" hidden="0" customWidth="1"/>
    <col min="77" max="77" width="9.15" hidden="0" customWidth="1"/>
    <col min="78" max="78" width="9.15" hidden="0" customWidth="1"/>
    <col min="79" max="79" width="9.15" hidden="0" customWidth="1"/>
    <col min="80" max="80" width="9.15" hidden="0" customWidth="1"/>
    <col min="81" max="81" width="9.15" hidden="0" customWidth="1"/>
    <col min="82" max="82" width="9.15" hidden="0" customWidth="1"/>
    <col min="83" max="83" width="9.15" hidden="0" customWidth="1"/>
    <col min="84" max="84" width="9.15" hidden="0" customWidth="1"/>
    <col min="85" max="85" width="9.15" hidden="0" customWidth="1"/>
    <col min="86" max="86" width="9.15" hidden="0" customWidth="1"/>
    <col min="87" max="87" width="9.15" hidden="0" customWidth="1"/>
    <col min="88" max="88" width="9.15" hidden="0" customWidth="1"/>
    <col min="89" max="89" width="9.15" hidden="0" customWidth="1"/>
    <col min="90" max="90" width="9.15" hidden="0" customWidth="1"/>
    <col min="91" max="91" width="9.15" hidden="0" customWidth="1"/>
    <col min="92" max="92" width="9.15" hidden="0" customWidth="1"/>
    <col min="93" max="93" width="9.15" hidden="0" customWidth="1"/>
    <col min="94" max="94" width="9.15" hidden="0" customWidth="1"/>
    <col min="95" max="95" width="9.15" hidden="0" customWidth="1"/>
    <col min="96" max="96" width="9.15" hidden="0" customWidth="1"/>
    <col min="97" max="97" width="9.15" hidden="0" customWidth="1"/>
    <col min="98" max="98" width="9.15" hidden="0" customWidth="1"/>
    <col min="99" max="99" width="9.15" hidden="0" customWidth="1"/>
    <col min="100" max="100" width="9.15" hidden="0" customWidth="1"/>
  </cols>
  <sheetData>
    <row r="1">
      <c r="A1" s="3" t="s">
        <v>94</v>
      </c>
      <c r="B1" s="3"/>
      <c r="C1" s="3"/>
      <c r="D1" s="3"/>
      <c r="E1" s="3"/>
      <c r="F1" s="3"/>
    </row>
    <row r="3">
      <c r="A3" s="4" t="s">
        <v>2</v>
      </c>
      <c r="B3" s="4" t="s">
        <v>92</v>
      </c>
      <c r="C3" s="4" t="s">
        <v>3</v>
      </c>
      <c r="D3" s="4" t="s">
        <v>4</v>
      </c>
      <c r="E3" s="4" t="s">
        <v>5</v>
      </c>
      <c r="F3" s="4" t="s">
        <v>6</v>
      </c>
    </row>
    <row r="4">
      <c r="A4" t="s">
        <v>7</v>
      </c>
      <c r="B4" t="s">
        <v>95</v>
      </c>
      <c r="C4" t="n">
        <v>517</v>
      </c>
      <c r="D4" t="n">
        <v>15.9</v>
      </c>
      <c r="E4" t="n">
        <v>36.2</v>
      </c>
      <c r="F4" t="n">
        <v>40.6</v>
      </c>
    </row>
    <row r="5">
      <c r="A5" t="s">
        <v>8</v>
      </c>
      <c r="B5" t="s">
        <v>95</v>
      </c>
      <c r="C5" t="n">
        <v>432</v>
      </c>
      <c r="D5" t="n">
        <v>19.7</v>
      </c>
      <c r="E5" t="n">
        <v>37.7</v>
      </c>
      <c r="F5" t="n">
        <v>42.4</v>
      </c>
    </row>
    <row r="6">
      <c r="A6" t="s">
        <v>9</v>
      </c>
      <c r="B6" t="s">
        <v>95</v>
      </c>
      <c r="C6" t="n">
        <v>562</v>
      </c>
      <c r="D6" t="n">
        <v>21.4</v>
      </c>
      <c r="E6" t="n">
        <v>40.9</v>
      </c>
      <c r="F6" t="n">
        <v>44.3</v>
      </c>
    </row>
    <row r="7">
      <c r="A7" t="s">
        <v>10</v>
      </c>
      <c r="B7" t="s">
        <v>95</v>
      </c>
      <c r="C7" t="n">
        <v>534</v>
      </c>
      <c r="D7" t="n">
        <v>23.4</v>
      </c>
      <c r="E7" t="n">
        <v>44.8</v>
      </c>
      <c r="F7" t="n">
        <v>48.1</v>
      </c>
    </row>
    <row r="8">
      <c r="A8" t="s">
        <v>11</v>
      </c>
      <c r="B8" t="s">
        <v>95</v>
      </c>
      <c r="C8" t="n">
        <v>562</v>
      </c>
      <c r="D8" t="n">
        <v>24.4</v>
      </c>
      <c r="E8" t="n">
        <v>40.7</v>
      </c>
      <c r="F8" t="n">
        <v>44.3</v>
      </c>
    </row>
    <row r="9">
      <c r="A9" t="s">
        <v>12</v>
      </c>
      <c r="B9" t="s">
        <v>95</v>
      </c>
      <c r="C9" t="n">
        <v>645</v>
      </c>
      <c r="D9" t="n">
        <v>19.4</v>
      </c>
      <c r="E9" t="n">
        <v>33.6</v>
      </c>
      <c r="F9" t="n">
        <v>37.7</v>
      </c>
    </row>
    <row r="10">
      <c r="A10" t="s">
        <v>13</v>
      </c>
      <c r="B10" t="s">
        <v>95</v>
      </c>
      <c r="C10" t="n">
        <v>625</v>
      </c>
      <c r="D10" t="n">
        <v>20.2</v>
      </c>
      <c r="E10" t="n">
        <v>36.8</v>
      </c>
      <c r="F10" t="n">
        <v>42.1</v>
      </c>
    </row>
    <row r="11">
      <c r="A11" t="s">
        <v>14</v>
      </c>
      <c r="B11" t="s">
        <v>95</v>
      </c>
      <c r="C11" t="n">
        <v>662</v>
      </c>
      <c r="D11" t="n">
        <v>20.4</v>
      </c>
      <c r="E11" t="n">
        <v>34</v>
      </c>
      <c r="F11" t="n">
        <v>39.3</v>
      </c>
    </row>
    <row r="12">
      <c r="A12" t="s">
        <v>15</v>
      </c>
      <c r="B12" t="s">
        <v>95</v>
      </c>
      <c r="C12" t="n">
        <v>543</v>
      </c>
      <c r="D12" t="n">
        <v>23.2</v>
      </c>
      <c r="E12" t="n">
        <v>36.5</v>
      </c>
      <c r="F12" t="n">
        <v>40.1</v>
      </c>
    </row>
    <row r="13">
      <c r="A13" t="s">
        <v>16</v>
      </c>
      <c r="B13" t="s">
        <v>95</v>
      </c>
      <c r="C13" t="n">
        <v>556</v>
      </c>
      <c r="D13" t="n">
        <v>23.2</v>
      </c>
      <c r="E13" t="n">
        <v>37.8</v>
      </c>
      <c r="F13" t="n">
        <v>43.2</v>
      </c>
    </row>
    <row r="14">
      <c r="A14" t="s">
        <v>17</v>
      </c>
      <c r="B14" t="s">
        <v>95</v>
      </c>
      <c r="C14" t="n">
        <v>633</v>
      </c>
      <c r="D14" t="n">
        <v>27</v>
      </c>
      <c r="E14" t="n">
        <v>42.7</v>
      </c>
      <c r="F14" t="n">
        <v>47.1</v>
      </c>
    </row>
    <row r="15">
      <c r="A15" t="s">
        <v>18</v>
      </c>
      <c r="B15" t="s">
        <v>95</v>
      </c>
      <c r="C15" t="n">
        <v>559</v>
      </c>
      <c r="D15" t="n">
        <v>30.1</v>
      </c>
      <c r="E15" t="n">
        <v>43.5</v>
      </c>
      <c r="F15" t="n">
        <v>47.2</v>
      </c>
    </row>
    <row r="16">
      <c r="A16" t="s">
        <v>19</v>
      </c>
      <c r="B16" t="s">
        <v>95</v>
      </c>
      <c r="C16" t="n">
        <v>471</v>
      </c>
      <c r="D16" t="n">
        <v>29.7</v>
      </c>
      <c r="E16" t="n">
        <v>41.4</v>
      </c>
      <c r="F16" t="n">
        <v>44.8</v>
      </c>
    </row>
    <row r="17">
      <c r="A17" t="s">
        <v>20</v>
      </c>
      <c r="B17" t="s">
        <v>95</v>
      </c>
      <c r="C17" t="n">
        <v>535</v>
      </c>
      <c r="D17" t="n">
        <v>27.7</v>
      </c>
      <c r="E17" t="n">
        <v>40.9</v>
      </c>
      <c r="F17"/>
    </row>
    <row r="18">
      <c r="A18" t="s">
        <v>21</v>
      </c>
      <c r="B18" t="s">
        <v>95</v>
      </c>
      <c r="C18" t="n">
        <v>461</v>
      </c>
      <c r="D18" t="n">
        <v>28.9</v>
      </c>
      <c r="E18"/>
      <c r="F18"/>
    </row>
    <row r="19">
      <c r="A19" t="s">
        <v>22</v>
      </c>
      <c r="B19" t="s">
        <v>95</v>
      </c>
      <c r="C19" t="n">
        <v>458</v>
      </c>
      <c r="D19"/>
      <c r="E19"/>
      <c r="F19"/>
    </row>
    <row r="20">
      <c r="A20" t="s">
        <v>23</v>
      </c>
      <c r="B20" t="s">
        <v>95</v>
      </c>
      <c r="C20" t="n">
        <v>330</v>
      </c>
      <c r="D20"/>
      <c r="E20"/>
      <c r="F20"/>
    </row>
    <row r="21">
      <c r="A21" t="s">
        <v>24</v>
      </c>
      <c r="B21" t="s">
        <v>95</v>
      </c>
      <c r="C21" t="n">
        <v>327</v>
      </c>
      <c r="D21"/>
      <c r="E21"/>
      <c r="F21"/>
    </row>
    <row r="22">
      <c r="A22" t="s">
        <v>25</v>
      </c>
      <c r="B22" t="s">
        <v>95</v>
      </c>
      <c r="C22" t="n">
        <v>376</v>
      </c>
      <c r="D22"/>
      <c r="E22"/>
      <c r="F22"/>
    </row>
    <row r="23">
      <c r="A23" s="5" t="s">
        <v>26</v>
      </c>
      <c r="B23" s="5"/>
      <c r="C23" s="5"/>
      <c r="D23" s="5"/>
      <c r="E23" s="5"/>
      <c r="F23" s="5"/>
    </row>
    <row r="24">
      <c r="A24" s="6" t="str">
        <f>=HYPERLINK("#Contents!A1", "Return to Contents")</f>
      </c>
      <c r="B24" s="6"/>
      <c r="C24" s="6"/>
      <c r="D24" s="6"/>
      <c r="E24" s="6"/>
      <c r="F24" s="6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baltzlem</dc:creator>
  <cp:lastModifiedBy>baltzlem</cp:lastModifiedBy>
  <dcterms:created xsi:type="dcterms:W3CDTF">2024-03-01T16:46:43Z</dcterms:created>
</coreProperties>
</file>