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PO process\Pre-Award Forms\Forms Currently in Use\"/>
    </mc:Choice>
  </mc:AlternateContent>
  <xr:revisionPtr revIDLastSave="0" documentId="13_ncr:1_{2FF50453-8BC7-474C-8855-30CA19DB9C08}" xr6:coauthVersionLast="47" xr6:coauthVersionMax="47" xr10:uidLastSave="{00000000-0000-0000-0000-000000000000}"/>
  <bookViews>
    <workbookView xWindow="-108" yWindow="-108" windowWidth="23256" windowHeight="12576" xr2:uid="{C702CF26-290E-49AC-A132-2FF52E8B95C4}"/>
  </bookViews>
  <sheets>
    <sheet name="Budget" sheetId="1" r:id="rId1"/>
    <sheet name="Salaries Detail" sheetId="2" r:id="rId2"/>
    <sheet name="Travel Detail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D36" i="1"/>
  <c r="D39" i="1"/>
  <c r="C39" i="1"/>
  <c r="B39" i="1"/>
  <c r="C36" i="1"/>
  <c r="B36" i="1"/>
  <c r="C7" i="1"/>
  <c r="B7" i="1"/>
  <c r="C11" i="1"/>
  <c r="D11" i="1"/>
  <c r="B11" i="1"/>
  <c r="C15" i="1"/>
  <c r="C16" i="1" s="1"/>
  <c r="C22" i="1"/>
  <c r="C27" i="1"/>
  <c r="C31" i="1"/>
  <c r="C43" i="1"/>
  <c r="C47" i="1" s="1"/>
  <c r="C51" i="1"/>
  <c r="C56" i="1"/>
  <c r="H41" i="3"/>
  <c r="F37" i="3"/>
  <c r="E37" i="3"/>
  <c r="H37" i="3" s="1"/>
  <c r="F36" i="3"/>
  <c r="E36" i="3"/>
  <c r="H36" i="3" s="1"/>
  <c r="F35" i="3"/>
  <c r="H35" i="3" s="1"/>
  <c r="H38" i="3" s="1"/>
  <c r="E35" i="3"/>
  <c r="H29" i="3"/>
  <c r="F29" i="3"/>
  <c r="E29" i="3"/>
  <c r="F28" i="3"/>
  <c r="E28" i="3"/>
  <c r="H28" i="3" s="1"/>
  <c r="F27" i="3"/>
  <c r="E27" i="3"/>
  <c r="H27" i="3" s="1"/>
  <c r="H30" i="3" s="1"/>
  <c r="F15" i="3"/>
  <c r="F16" i="3"/>
  <c r="F14" i="3"/>
  <c r="E14" i="3"/>
  <c r="E15" i="3"/>
  <c r="E16" i="3"/>
  <c r="H8" i="3"/>
  <c r="F7" i="3"/>
  <c r="H7" i="3" s="1"/>
  <c r="F8" i="3"/>
  <c r="E7" i="3"/>
  <c r="E8" i="3"/>
  <c r="E6" i="3"/>
  <c r="F6" i="3"/>
  <c r="D56" i="1"/>
  <c r="B56" i="1"/>
  <c r="B51" i="1"/>
  <c r="D50" i="1"/>
  <c r="D51" i="1" s="1"/>
  <c r="B43" i="1"/>
  <c r="B47" i="1" s="1"/>
  <c r="D35" i="1"/>
  <c r="D31" i="1"/>
  <c r="B31" i="1"/>
  <c r="B27" i="1"/>
  <c r="B22" i="1"/>
  <c r="C18" i="1" l="1"/>
  <c r="B40" i="1"/>
  <c r="D22" i="1"/>
  <c r="C40" i="1"/>
  <c r="C54" i="1"/>
  <c r="D47" i="1"/>
  <c r="H16" i="3"/>
  <c r="H6" i="3"/>
  <c r="H9" i="3" s="1"/>
  <c r="H14" i="3"/>
  <c r="H15" i="3"/>
  <c r="H17" i="3"/>
  <c r="B54" i="1"/>
  <c r="D26" i="1"/>
  <c r="D27" i="1" s="1"/>
  <c r="B15" i="1"/>
  <c r="D7" i="1"/>
  <c r="D43" i="1"/>
  <c r="C53" i="1" l="1"/>
  <c r="C55" i="1" s="1"/>
  <c r="C57" i="1" s="1"/>
  <c r="C58" i="1" s="1"/>
  <c r="D40" i="1"/>
  <c r="H20" i="3"/>
  <c r="D54" i="1"/>
  <c r="B12" i="1"/>
  <c r="B16" i="1"/>
  <c r="B18" i="1" l="1"/>
  <c r="D15" i="1" l="1"/>
  <c r="D5" i="1"/>
  <c r="B53" i="1"/>
  <c r="D16" i="1" l="1"/>
  <c r="B55" i="1"/>
  <c r="D12" i="1" l="1"/>
  <c r="B57" i="1"/>
  <c r="B58" i="1" l="1"/>
  <c r="D18" i="1"/>
  <c r="D53" i="1" l="1"/>
  <c r="D55" i="1" l="1"/>
  <c r="D57" i="1" l="1"/>
  <c r="D58" i="1"/>
</calcChain>
</file>

<file path=xl/sharedStrings.xml><?xml version="1.0" encoding="utf-8"?>
<sst xmlns="http://schemas.openxmlformats.org/spreadsheetml/2006/main" count="107" uniqueCount="67">
  <si>
    <t>Year 1</t>
  </si>
  <si>
    <t>Year 2</t>
  </si>
  <si>
    <t>Total</t>
  </si>
  <si>
    <t>TOTAL SALARIES</t>
  </si>
  <si>
    <t>C. Benefits</t>
  </si>
  <si>
    <t>Indirect Rate</t>
  </si>
  <si>
    <r>
      <t xml:space="preserve">A. Principal Investigator(s) Salaries </t>
    </r>
    <r>
      <rPr>
        <b/>
        <i/>
        <sz val="11"/>
        <color theme="1"/>
        <rFont val="Calibri"/>
        <family val="2"/>
        <scheme val="minor"/>
      </rPr>
      <t>(Y2-Y5 include 3% anticipated increase)</t>
    </r>
  </si>
  <si>
    <t>TOTAL PI SALARIES</t>
  </si>
  <si>
    <t>B. Other Personnel Salaries</t>
  </si>
  <si>
    <t>TOTAL OTHER PERSONNEL SALARIES</t>
  </si>
  <si>
    <t>TOTAL BENEFITS</t>
  </si>
  <si>
    <t>TOTAL SALARY AND BENEFITS</t>
  </si>
  <si>
    <t>D. Equipment</t>
  </si>
  <si>
    <t>TOTAL EQUIPMENT</t>
  </si>
  <si>
    <t>E. Travel</t>
  </si>
  <si>
    <t>In-State</t>
  </si>
  <si>
    <t>Out-of-State</t>
  </si>
  <si>
    <t>TOTAL TRAVEL</t>
  </si>
  <si>
    <t>G. Materias and Supplies</t>
  </si>
  <si>
    <t>Supplies</t>
  </si>
  <si>
    <t>TOTAL MATERIALS AND SUPPLIES</t>
  </si>
  <si>
    <t xml:space="preserve">H. Contracts &amp; Consultants </t>
  </si>
  <si>
    <r>
      <t xml:space="preserve">Contracts </t>
    </r>
    <r>
      <rPr>
        <b/>
        <i/>
        <sz val="11"/>
        <color theme="1"/>
        <rFont val="Calibri"/>
        <family val="2"/>
        <scheme val="minor"/>
      </rPr>
      <t>(Amount up to $25,000)</t>
    </r>
  </si>
  <si>
    <r>
      <t xml:space="preserve">TOTAL CONTRACTS &amp; CONSULTANTS </t>
    </r>
    <r>
      <rPr>
        <b/>
        <i/>
        <sz val="11"/>
        <color theme="1"/>
        <rFont val="Calibri"/>
        <family val="2"/>
        <scheme val="minor"/>
      </rPr>
      <t>(First $25,000)</t>
    </r>
  </si>
  <si>
    <r>
      <t xml:space="preserve">Contracts </t>
    </r>
    <r>
      <rPr>
        <i/>
        <sz val="11"/>
        <color theme="1"/>
        <rFont val="Calibri"/>
        <family val="2"/>
        <scheme val="minor"/>
      </rPr>
      <t>(Amount over $25,000)</t>
    </r>
  </si>
  <si>
    <t>TOTAL CONTRACTS</t>
  </si>
  <si>
    <t>I. Participant Support</t>
  </si>
  <si>
    <t>Participant Travel</t>
  </si>
  <si>
    <t>Incentives</t>
  </si>
  <si>
    <t>Participant Food</t>
  </si>
  <si>
    <t>TOTAL PARTICIPANT SUPPORT</t>
  </si>
  <si>
    <t>J. Other</t>
  </si>
  <si>
    <t>TOTAL OTHER</t>
  </si>
  <si>
    <t>TOTAL DIRECT COSTS</t>
  </si>
  <si>
    <t>INDIRECT EXCLUSIONS</t>
  </si>
  <si>
    <t>INDIRECT COST BASE</t>
  </si>
  <si>
    <t>INDIRECT COST RATE</t>
  </si>
  <si>
    <t>TOTAL INDIRECT COSTS</t>
  </si>
  <si>
    <t>TOTAL REQUESTED</t>
  </si>
  <si>
    <r>
      <t xml:space="preserve">PI </t>
    </r>
    <r>
      <rPr>
        <i/>
        <sz val="11"/>
        <color theme="1"/>
        <rFont val="Calibri"/>
        <family val="2"/>
        <scheme val="minor"/>
      </rPr>
      <t>(Project Lead Name)</t>
    </r>
  </si>
  <si>
    <t>(Effort Plan )</t>
  </si>
  <si>
    <r>
      <t>PI Benefits</t>
    </r>
    <r>
      <rPr>
        <i/>
        <sz val="11"/>
        <color theme="1"/>
        <rFont val="Calibri"/>
        <family val="2"/>
        <scheme val="minor"/>
      </rPr>
      <t xml:space="preserve"> (OPE %)</t>
    </r>
  </si>
  <si>
    <r>
      <t xml:space="preserve">Contract 1 </t>
    </r>
    <r>
      <rPr>
        <i/>
        <sz val="11"/>
        <color theme="1"/>
        <rFont val="Calibri"/>
        <family val="2"/>
        <scheme val="minor"/>
      </rPr>
      <t>($ amount, # of years)</t>
    </r>
  </si>
  <si>
    <r>
      <t xml:space="preserve">Contract 1                                                   </t>
    </r>
    <r>
      <rPr>
        <b/>
        <i/>
        <sz val="11"/>
        <color theme="1"/>
        <rFont val="Calibri"/>
        <family val="2"/>
        <scheme val="minor"/>
      </rPr>
      <t>($ amount over $25,000, # of years)</t>
    </r>
  </si>
  <si>
    <r>
      <t xml:space="preserve">TOTAL CONTRACTS                           </t>
    </r>
    <r>
      <rPr>
        <b/>
        <i/>
        <sz val="11"/>
        <color theme="1"/>
        <rFont val="Calibri"/>
        <family val="2"/>
        <scheme val="minor"/>
      </rPr>
      <t>(AMOUNT OVER $25,000)</t>
    </r>
  </si>
  <si>
    <r>
      <t xml:space="preserve">Scholarships </t>
    </r>
    <r>
      <rPr>
        <i/>
        <sz val="11"/>
        <color theme="1"/>
        <rFont val="Calibri"/>
        <family val="2"/>
        <scheme val="minor"/>
      </rPr>
      <t xml:space="preserve">(# of shcolarships, $ amount of each, # of years) </t>
    </r>
  </si>
  <si>
    <t>Equipment 1</t>
  </si>
  <si>
    <t>PLEASE MEET WITH A SPO REPRESENTATIVE TO ENSURE SALRARIES ARE BUDGETED ACCORDING TO FEDERAL REGULATIONS</t>
  </si>
  <si>
    <t>Note: Please list each instance of travel in it's own row.</t>
  </si>
  <si>
    <t>Employee name</t>
  </si>
  <si>
    <t># of days</t>
  </si>
  <si>
    <t>High-Cost Location Travel</t>
  </si>
  <si>
    <t>Airfare</t>
  </si>
  <si>
    <t>Lodging</t>
  </si>
  <si>
    <t>Ground Transport</t>
  </si>
  <si>
    <t>Registration Fee</t>
  </si>
  <si>
    <t>Employee 1</t>
  </si>
  <si>
    <t>Employee 2</t>
  </si>
  <si>
    <t>Employee 3</t>
  </si>
  <si>
    <t>Meals $ IE</t>
  </si>
  <si>
    <t>TOTAL</t>
  </si>
  <si>
    <t>Low-Cost Location Travel</t>
  </si>
  <si>
    <t>TOTAL EMPLOYEE TRAVEL</t>
  </si>
  <si>
    <t>EMPLOYEE TRAVEL</t>
  </si>
  <si>
    <t>TOTAL PARTICIPANT TRAVEL</t>
  </si>
  <si>
    <t xml:space="preserve">PROJECT NAME: </t>
  </si>
  <si>
    <t>(DD/MM/YY - DD/MM/YY)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</si>
</sst>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/>
    <xf numFmtId="0" fontId="1" fillId="3" borderId="4" xfId="0" applyFont="1" applyFill="1" applyBorder="1"/>
    <xf numFmtId="0" fontId="1" fillId="2" borderId="5" xfId="0" applyFont="1" applyFill="1" applyBorder="1"/>
    <xf numFmtId="9" fontId="1" fillId="3" borderId="8" xfId="0" applyNumberFormat="1" applyFont="1" applyFill="1" applyBorder="1"/>
    <xf numFmtId="0" fontId="0" fillId="4" borderId="5" xfId="0" applyFill="1" applyBorder="1" applyAlignment="1">
      <alignment wrapText="1"/>
    </xf>
    <xf numFmtId="0" fontId="2" fillId="4" borderId="9" xfId="0" applyFont="1" applyFill="1" applyBorder="1"/>
    <xf numFmtId="0" fontId="2" fillId="4" borderId="10" xfId="0" applyFont="1" applyFill="1" applyBorder="1"/>
    <xf numFmtId="0" fontId="1" fillId="5" borderId="11" xfId="0" applyFont="1" applyFill="1" applyBorder="1" applyAlignment="1">
      <alignment wrapText="1"/>
    </xf>
    <xf numFmtId="0" fontId="0" fillId="5" borderId="12" xfId="0" applyFill="1" applyBorder="1"/>
    <xf numFmtId="0" fontId="0" fillId="5" borderId="13" xfId="0" applyFill="1" applyBorder="1"/>
    <xf numFmtId="0" fontId="0" fillId="6" borderId="14" xfId="0" applyFill="1" applyBorder="1" applyAlignment="1">
      <alignment wrapText="1"/>
    </xf>
    <xf numFmtId="44" fontId="0" fillId="6" borderId="15" xfId="1" applyFont="1" applyFill="1" applyBorder="1" applyAlignment="1">
      <alignment horizontal="center" wrapText="1"/>
    </xf>
    <xf numFmtId="44" fontId="0" fillId="6" borderId="16" xfId="1" applyFont="1" applyFill="1" applyBorder="1" applyAlignment="1">
      <alignment horizontal="center" wrapText="1"/>
    </xf>
    <xf numFmtId="0" fontId="3" fillId="6" borderId="17" xfId="0" applyFont="1" applyFill="1" applyBorder="1" applyAlignment="1">
      <alignment wrapText="1"/>
    </xf>
    <xf numFmtId="0" fontId="1" fillId="5" borderId="5" xfId="0" applyFont="1" applyFill="1" applyBorder="1" applyAlignment="1">
      <alignment wrapText="1"/>
    </xf>
    <xf numFmtId="44" fontId="0" fillId="5" borderId="7" xfId="1" applyFont="1" applyFill="1" applyBorder="1" applyAlignment="1">
      <alignment horizontal="center"/>
    </xf>
    <xf numFmtId="44" fontId="0" fillId="5" borderId="8" xfId="1" applyFont="1" applyFill="1" applyBorder="1" applyAlignment="1">
      <alignment horizontal="center"/>
    </xf>
    <xf numFmtId="0" fontId="0" fillId="0" borderId="14" xfId="0" applyBorder="1" applyAlignment="1">
      <alignment wrapText="1"/>
    </xf>
    <xf numFmtId="0" fontId="0" fillId="0" borderId="20" xfId="0" applyBorder="1"/>
    <xf numFmtId="0" fontId="0" fillId="6" borderId="17" xfId="0" applyFill="1" applyBorder="1" applyAlignment="1">
      <alignment wrapText="1"/>
    </xf>
    <xf numFmtId="0" fontId="1" fillId="5" borderId="14" xfId="0" applyFont="1" applyFill="1" applyBorder="1" applyAlignment="1">
      <alignment horizontal="right" wrapText="1"/>
    </xf>
    <xf numFmtId="44" fontId="0" fillId="5" borderId="0" xfId="1" applyFont="1" applyFill="1" applyBorder="1"/>
    <xf numFmtId="44" fontId="0" fillId="5" borderId="20" xfId="1" applyFont="1" applyFill="1" applyBorder="1"/>
    <xf numFmtId="0" fontId="1" fillId="5" borderId="14" xfId="0" applyFont="1" applyFill="1" applyBorder="1" applyAlignment="1">
      <alignment wrapText="1"/>
    </xf>
    <xf numFmtId="0" fontId="0" fillId="5" borderId="0" xfId="0" applyFill="1"/>
    <xf numFmtId="0" fontId="0" fillId="5" borderId="20" xfId="0" applyFill="1" applyBorder="1"/>
    <xf numFmtId="0" fontId="0" fillId="6" borderId="21" xfId="0" applyFill="1" applyBorder="1" applyAlignment="1">
      <alignment wrapText="1"/>
    </xf>
    <xf numFmtId="44" fontId="0" fillId="6" borderId="22" xfId="1" applyFont="1" applyFill="1" applyBorder="1"/>
    <xf numFmtId="0" fontId="0" fillId="6" borderId="23" xfId="0" applyFill="1" applyBorder="1" applyAlignment="1">
      <alignment wrapText="1"/>
    </xf>
    <xf numFmtId="0" fontId="1" fillId="5" borderId="17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7" xfId="0" applyBorder="1"/>
    <xf numFmtId="0" fontId="0" fillId="0" borderId="8" xfId="0" applyBorder="1"/>
    <xf numFmtId="0" fontId="1" fillId="7" borderId="11" xfId="0" applyFont="1" applyFill="1" applyBorder="1" applyAlignment="1">
      <alignment wrapText="1"/>
    </xf>
    <xf numFmtId="0" fontId="0" fillId="7" borderId="12" xfId="0" applyFill="1" applyBorder="1"/>
    <xf numFmtId="0" fontId="0" fillId="7" borderId="13" xfId="0" applyFill="1" applyBorder="1"/>
    <xf numFmtId="0" fontId="0" fillId="8" borderId="24" xfId="0" applyFill="1" applyBorder="1"/>
    <xf numFmtId="0" fontId="0" fillId="8" borderId="25" xfId="0" applyFill="1" applyBorder="1"/>
    <xf numFmtId="0" fontId="1" fillId="7" borderId="14" xfId="0" applyFont="1" applyFill="1" applyBorder="1" applyAlignment="1">
      <alignment horizontal="right" wrapText="1"/>
    </xf>
    <xf numFmtId="0" fontId="0" fillId="7" borderId="0" xfId="0" applyFill="1"/>
    <xf numFmtId="0" fontId="0" fillId="7" borderId="20" xfId="0" applyFill="1" applyBorder="1"/>
    <xf numFmtId="44" fontId="0" fillId="6" borderId="18" xfId="1" applyFont="1" applyFill="1" applyBorder="1"/>
    <xf numFmtId="44" fontId="0" fillId="6" borderId="19" xfId="1" applyFont="1" applyFill="1" applyBorder="1"/>
    <xf numFmtId="44" fontId="0" fillId="6" borderId="26" xfId="1" applyFont="1" applyFill="1" applyBorder="1"/>
    <xf numFmtId="0" fontId="0" fillId="6" borderId="27" xfId="0" applyFill="1" applyBorder="1" applyAlignment="1">
      <alignment wrapText="1"/>
    </xf>
    <xf numFmtId="44" fontId="0" fillId="6" borderId="9" xfId="1" applyFont="1" applyFill="1" applyBorder="1"/>
    <xf numFmtId="44" fontId="0" fillId="6" borderId="10" xfId="1" applyFont="1" applyFill="1" applyBorder="1"/>
    <xf numFmtId="0" fontId="0" fillId="5" borderId="18" xfId="0" applyFill="1" applyBorder="1"/>
    <xf numFmtId="0" fontId="0" fillId="5" borderId="19" xfId="0" applyFill="1" applyBorder="1"/>
    <xf numFmtId="0" fontId="1" fillId="5" borderId="28" xfId="0" applyFont="1" applyFill="1" applyBorder="1" applyAlignment="1">
      <alignment horizontal="right" wrapText="1"/>
    </xf>
    <xf numFmtId="44" fontId="0" fillId="5" borderId="29" xfId="1" applyFont="1" applyFill="1" applyBorder="1"/>
    <xf numFmtId="44" fontId="0" fillId="5" borderId="30" xfId="1" applyFont="1" applyFill="1" applyBorder="1"/>
    <xf numFmtId="0" fontId="1" fillId="7" borderId="31" xfId="0" applyFont="1" applyFill="1" applyBorder="1" applyAlignment="1">
      <alignment wrapText="1"/>
    </xf>
    <xf numFmtId="44" fontId="0" fillId="7" borderId="32" xfId="1" applyFont="1" applyFill="1" applyBorder="1"/>
    <xf numFmtId="44" fontId="0" fillId="7" borderId="33" xfId="1" applyFont="1" applyFill="1" applyBorder="1"/>
    <xf numFmtId="0" fontId="1" fillId="8" borderId="17" xfId="0" applyFont="1" applyFill="1" applyBorder="1" applyAlignment="1">
      <alignment wrapText="1"/>
    </xf>
    <xf numFmtId="44" fontId="0" fillId="8" borderId="18" xfId="1" applyFont="1" applyFill="1" applyBorder="1"/>
    <xf numFmtId="44" fontId="0" fillId="8" borderId="19" xfId="1" applyFont="1" applyFill="1" applyBorder="1"/>
    <xf numFmtId="44" fontId="0" fillId="8" borderId="24" xfId="1" applyFont="1" applyFill="1" applyBorder="1"/>
    <xf numFmtId="44" fontId="0" fillId="8" borderId="25" xfId="1" applyFont="1" applyFill="1" applyBorder="1"/>
    <xf numFmtId="0" fontId="1" fillId="7" borderId="27" xfId="0" applyFont="1" applyFill="1" applyBorder="1" applyAlignment="1">
      <alignment horizontal="right" wrapText="1"/>
    </xf>
    <xf numFmtId="44" fontId="0" fillId="7" borderId="9" xfId="1" applyFont="1" applyFill="1" applyBorder="1"/>
    <xf numFmtId="44" fontId="0" fillId="7" borderId="10" xfId="1" applyFont="1" applyFill="1" applyBorder="1"/>
    <xf numFmtId="0" fontId="1" fillId="4" borderId="14" xfId="0" applyFont="1" applyFill="1" applyBorder="1" applyAlignment="1">
      <alignment horizontal="right" wrapText="1"/>
    </xf>
    <xf numFmtId="44" fontId="0" fillId="4" borderId="0" xfId="1" applyFont="1" applyFill="1"/>
    <xf numFmtId="44" fontId="0" fillId="4" borderId="20" xfId="1" applyFont="1" applyFill="1" applyBorder="1"/>
    <xf numFmtId="0" fontId="0" fillId="8" borderId="21" xfId="0" applyFill="1" applyBorder="1" applyAlignment="1">
      <alignment wrapText="1"/>
    </xf>
    <xf numFmtId="44" fontId="0" fillId="8" borderId="22" xfId="1" applyFont="1" applyFill="1" applyBorder="1"/>
    <xf numFmtId="44" fontId="0" fillId="8" borderId="26" xfId="1" applyFont="1" applyFill="1" applyBorder="1"/>
    <xf numFmtId="0" fontId="0" fillId="8" borderId="23" xfId="0" applyFill="1" applyBorder="1" applyAlignment="1">
      <alignment wrapText="1"/>
    </xf>
    <xf numFmtId="44" fontId="0" fillId="7" borderId="0" xfId="1" applyFont="1" applyFill="1"/>
    <xf numFmtId="44" fontId="0" fillId="7" borderId="20" xfId="1" applyFont="1" applyFill="1" applyBorder="1"/>
    <xf numFmtId="0" fontId="0" fillId="6" borderId="24" xfId="0" applyFill="1" applyBorder="1"/>
    <xf numFmtId="0" fontId="0" fillId="6" borderId="25" xfId="0" applyFill="1" applyBorder="1"/>
    <xf numFmtId="0" fontId="1" fillId="4" borderId="21" xfId="0" applyFont="1" applyFill="1" applyBorder="1" applyAlignment="1">
      <alignment wrapText="1"/>
    </xf>
    <xf numFmtId="44" fontId="0" fillId="4" borderId="22" xfId="0" applyNumberFormat="1" applyFill="1" applyBorder="1"/>
    <xf numFmtId="44" fontId="0" fillId="4" borderId="26" xfId="0" applyNumberFormat="1" applyFill="1" applyBorder="1"/>
    <xf numFmtId="0" fontId="1" fillId="7" borderId="21" xfId="0" applyFont="1" applyFill="1" applyBorder="1" applyAlignment="1">
      <alignment wrapText="1"/>
    </xf>
    <xf numFmtId="44" fontId="0" fillId="7" borderId="22" xfId="1" applyFont="1" applyFill="1" applyBorder="1"/>
    <xf numFmtId="44" fontId="0" fillId="7" borderId="26" xfId="1" applyFont="1" applyFill="1" applyBorder="1"/>
    <xf numFmtId="0" fontId="1" fillId="5" borderId="21" xfId="0" applyFont="1" applyFill="1" applyBorder="1" applyAlignment="1">
      <alignment wrapText="1"/>
    </xf>
    <xf numFmtId="44" fontId="0" fillId="5" borderId="22" xfId="1" applyFont="1" applyFill="1" applyBorder="1"/>
    <xf numFmtId="44" fontId="0" fillId="5" borderId="26" xfId="1" applyFont="1" applyFill="1" applyBorder="1"/>
    <xf numFmtId="0" fontId="1" fillId="3" borderId="21" xfId="0" applyFont="1" applyFill="1" applyBorder="1" applyAlignment="1">
      <alignment wrapText="1"/>
    </xf>
    <xf numFmtId="9" fontId="0" fillId="3" borderId="22" xfId="1" applyNumberFormat="1" applyFont="1" applyFill="1" applyBorder="1"/>
    <xf numFmtId="0" fontId="1" fillId="4" borderId="23" xfId="0" applyFont="1" applyFill="1" applyBorder="1" applyAlignment="1">
      <alignment wrapText="1"/>
    </xf>
    <xf numFmtId="44" fontId="0" fillId="4" borderId="24" xfId="1" applyFont="1" applyFill="1" applyBorder="1"/>
    <xf numFmtId="44" fontId="0" fillId="4" borderId="25" xfId="1" applyFont="1" applyFill="1" applyBorder="1"/>
    <xf numFmtId="0" fontId="1" fillId="2" borderId="5" xfId="0" applyFont="1" applyFill="1" applyBorder="1" applyAlignment="1">
      <alignment horizontal="right" wrapText="1"/>
    </xf>
    <xf numFmtId="44" fontId="0" fillId="2" borderId="7" xfId="1" applyFont="1" applyFill="1" applyBorder="1"/>
    <xf numFmtId="44" fontId="0" fillId="2" borderId="8" xfId="1" applyFont="1" applyFill="1" applyBorder="1"/>
    <xf numFmtId="0" fontId="1" fillId="0" borderId="0" xfId="0" applyFont="1"/>
    <xf numFmtId="0" fontId="0" fillId="0" borderId="12" xfId="0" applyBorder="1"/>
    <xf numFmtId="0" fontId="6" fillId="0" borderId="7" xfId="2" applyBorder="1"/>
    <xf numFmtId="0" fontId="1" fillId="0" borderId="0" xfId="0" applyFont="1" applyAlignment="1">
      <alignment horizontal="right"/>
    </xf>
    <xf numFmtId="0" fontId="0" fillId="0" borderId="34" xfId="0" applyBorder="1"/>
    <xf numFmtId="0" fontId="0" fillId="0" borderId="35" xfId="0" applyBorder="1" applyAlignment="1">
      <alignment horizontal="right"/>
    </xf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 applyAlignment="1">
      <alignment horizontal="right"/>
    </xf>
    <xf numFmtId="44" fontId="0" fillId="6" borderId="16" xfId="1" applyFont="1" applyFill="1" applyBorder="1" applyAlignment="1">
      <alignment horizontal="center" wrapText="1"/>
    </xf>
    <xf numFmtId="44" fontId="0" fillId="6" borderId="19" xfId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 wrapText="1"/>
    </xf>
    <xf numFmtId="0" fontId="1" fillId="2" borderId="7" xfId="0" applyFont="1" applyFill="1" applyBorder="1" applyAlignment="1">
      <alignment horizontal="left" wrapText="1"/>
    </xf>
    <xf numFmtId="44" fontId="0" fillId="6" borderId="15" xfId="1" applyFont="1" applyFill="1" applyBorder="1" applyAlignment="1">
      <alignment horizontal="center" wrapText="1"/>
    </xf>
    <xf numFmtId="44" fontId="0" fillId="6" borderId="18" xfId="1" applyFont="1" applyFill="1" applyBorder="1" applyAlignment="1">
      <alignment horizontal="center" wrapText="1"/>
    </xf>
    <xf numFmtId="0" fontId="1" fillId="0" borderId="0" xfId="0" applyFont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ou.edu/business/files/2022/10/Updated_Travel-High-Cost-City-2022-2023-1.pdf" TargetMode="External"/><Relationship Id="rId1" Type="http://schemas.openxmlformats.org/officeDocument/2006/relationships/hyperlink" Target="https://wou.edu/business/files/2022/10/Updated_Travel-High-Cost-City-2022-2023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DE5F7-86B1-4F79-9422-80D330EFA3AD}">
  <dimension ref="A1:D58"/>
  <sheetViews>
    <sheetView tabSelected="1" workbookViewId="0">
      <selection activeCell="D3" sqref="D3"/>
    </sheetView>
  </sheetViews>
  <sheetFormatPr defaultRowHeight="14.4" x14ac:dyDescent="0.3"/>
  <cols>
    <col min="1" max="1" width="32.6640625" style="1" customWidth="1"/>
    <col min="2" max="3" width="12.5546875" bestFit="1" customWidth="1"/>
    <col min="4" max="4" width="14.33203125" bestFit="1" customWidth="1"/>
  </cols>
  <sheetData>
    <row r="1" spans="1:4" x14ac:dyDescent="0.3">
      <c r="A1" s="2" t="s">
        <v>65</v>
      </c>
      <c r="B1" s="108" t="s">
        <v>66</v>
      </c>
      <c r="C1" s="109"/>
      <c r="D1" s="3" t="s">
        <v>5</v>
      </c>
    </row>
    <row r="2" spans="1:4" ht="15" thickBot="1" x14ac:dyDescent="0.35">
      <c r="A2" s="4"/>
      <c r="B2" s="110"/>
      <c r="C2" s="111"/>
      <c r="D2" s="5">
        <v>0.22</v>
      </c>
    </row>
    <row r="3" spans="1:4" ht="15" thickBot="1" x14ac:dyDescent="0.35">
      <c r="A3" s="6"/>
      <c r="B3" s="7" t="s">
        <v>0</v>
      </c>
      <c r="C3" s="7" t="s">
        <v>1</v>
      </c>
      <c r="D3" s="8" t="s">
        <v>2</v>
      </c>
    </row>
    <row r="4" spans="1:4" ht="43.2" x14ac:dyDescent="0.3">
      <c r="A4" s="9" t="s">
        <v>6</v>
      </c>
      <c r="B4" s="10"/>
      <c r="C4" s="10"/>
      <c r="D4" s="11"/>
    </row>
    <row r="5" spans="1:4" x14ac:dyDescent="0.3">
      <c r="A5" s="12" t="s">
        <v>39</v>
      </c>
      <c r="B5" s="112"/>
      <c r="C5" s="112"/>
      <c r="D5" s="106">
        <f>SUM(B5:C6)</f>
        <v>0</v>
      </c>
    </row>
    <row r="6" spans="1:4" x14ac:dyDescent="0.3">
      <c r="A6" s="15" t="s">
        <v>40</v>
      </c>
      <c r="B6" s="113"/>
      <c r="C6" s="113"/>
      <c r="D6" s="107"/>
    </row>
    <row r="7" spans="1:4" ht="15" thickBot="1" x14ac:dyDescent="0.35">
      <c r="A7" s="16" t="s">
        <v>7</v>
      </c>
      <c r="B7" s="17">
        <f>SUM(B5)</f>
        <v>0</v>
      </c>
      <c r="C7" s="17">
        <f>SUM(C5)</f>
        <v>0</v>
      </c>
      <c r="D7" s="18">
        <f>SUM(B7:C7)</f>
        <v>0</v>
      </c>
    </row>
    <row r="8" spans="1:4" x14ac:dyDescent="0.3">
      <c r="A8" s="19"/>
      <c r="D8" s="20"/>
    </row>
    <row r="9" spans="1:4" x14ac:dyDescent="0.3">
      <c r="A9" s="9" t="s">
        <v>8</v>
      </c>
      <c r="B9" s="10"/>
      <c r="C9" s="10"/>
      <c r="D9" s="11"/>
    </row>
    <row r="10" spans="1:4" x14ac:dyDescent="0.3">
      <c r="A10" s="28"/>
      <c r="B10" s="13"/>
      <c r="C10" s="13"/>
      <c r="D10" s="14"/>
    </row>
    <row r="11" spans="1:4" ht="15" thickBot="1" x14ac:dyDescent="0.35">
      <c r="A11" s="16" t="s">
        <v>9</v>
      </c>
      <c r="B11" s="17">
        <f>SUM(B10)</f>
        <v>0</v>
      </c>
      <c r="C11" s="17">
        <f t="shared" ref="C11:D11" si="0">SUM(C10)</f>
        <v>0</v>
      </c>
      <c r="D11" s="18">
        <f t="shared" si="0"/>
        <v>0</v>
      </c>
    </row>
    <row r="12" spans="1:4" x14ac:dyDescent="0.3">
      <c r="A12" s="22" t="s">
        <v>3</v>
      </c>
      <c r="B12" s="23">
        <f>B7+B11</f>
        <v>0</v>
      </c>
      <c r="C12" s="23">
        <f>C7+C11</f>
        <v>0</v>
      </c>
      <c r="D12" s="24">
        <f>SUM(B12:C12)</f>
        <v>0</v>
      </c>
    </row>
    <row r="13" spans="1:4" x14ac:dyDescent="0.3">
      <c r="A13" s="19"/>
      <c r="D13" s="20"/>
    </row>
    <row r="14" spans="1:4" x14ac:dyDescent="0.3">
      <c r="A14" s="25" t="s">
        <v>4</v>
      </c>
      <c r="B14" s="26"/>
      <c r="C14" s="26"/>
      <c r="D14" s="27"/>
    </row>
    <row r="15" spans="1:4" x14ac:dyDescent="0.3">
      <c r="A15" s="28" t="s">
        <v>41</v>
      </c>
      <c r="B15" s="13">
        <f>0.43117*B5</f>
        <v>0</v>
      </c>
      <c r="C15" s="13">
        <f>0.43117*C5</f>
        <v>0</v>
      </c>
      <c r="D15" s="14">
        <f>SUM(B15:C15)</f>
        <v>0</v>
      </c>
    </row>
    <row r="16" spans="1:4" ht="15" thickBot="1" x14ac:dyDescent="0.35">
      <c r="A16" s="16" t="s">
        <v>10</v>
      </c>
      <c r="B16" s="17">
        <f>SUM(B15:B15)</f>
        <v>0</v>
      </c>
      <c r="C16" s="17">
        <f>SUM(C15:C15)</f>
        <v>0</v>
      </c>
      <c r="D16" s="18">
        <f>SUM(B16:C16)</f>
        <v>0</v>
      </c>
    </row>
    <row r="17" spans="1:4" ht="15" thickBot="1" x14ac:dyDescent="0.35">
      <c r="A17" s="32"/>
      <c r="B17" s="33"/>
      <c r="C17" s="33"/>
      <c r="D17" s="34"/>
    </row>
    <row r="18" spans="1:4" x14ac:dyDescent="0.3">
      <c r="A18" s="22" t="s">
        <v>11</v>
      </c>
      <c r="B18" s="23">
        <f>SUM(B12+B16)</f>
        <v>0</v>
      </c>
      <c r="C18" s="23">
        <f>SUM(C12+C16)</f>
        <v>0</v>
      </c>
      <c r="D18" s="24">
        <f>SUM(B18:C18)</f>
        <v>0</v>
      </c>
    </row>
    <row r="19" spans="1:4" x14ac:dyDescent="0.3">
      <c r="A19" s="19"/>
      <c r="D19" s="20"/>
    </row>
    <row r="20" spans="1:4" x14ac:dyDescent="0.3">
      <c r="A20" s="35" t="s">
        <v>12</v>
      </c>
      <c r="B20" s="36"/>
      <c r="C20" s="36"/>
      <c r="D20" s="37"/>
    </row>
    <row r="21" spans="1:4" ht="15" thickBot="1" x14ac:dyDescent="0.35">
      <c r="A21" s="71" t="s">
        <v>46</v>
      </c>
      <c r="B21" s="38">
        <v>0</v>
      </c>
      <c r="C21" s="38">
        <v>0</v>
      </c>
      <c r="D21" s="39">
        <v>0</v>
      </c>
    </row>
    <row r="22" spans="1:4" x14ac:dyDescent="0.3">
      <c r="A22" s="40" t="s">
        <v>13</v>
      </c>
      <c r="B22" s="41">
        <f>B21</f>
        <v>0</v>
      </c>
      <c r="C22" s="41">
        <f t="shared" ref="C22" si="1">C21</f>
        <v>0</v>
      </c>
      <c r="D22" s="42">
        <f>SUM(B22:C22)</f>
        <v>0</v>
      </c>
    </row>
    <row r="23" spans="1:4" x14ac:dyDescent="0.3">
      <c r="A23" s="19"/>
      <c r="D23" s="20"/>
    </row>
    <row r="24" spans="1:4" x14ac:dyDescent="0.3">
      <c r="A24" s="9" t="s">
        <v>14</v>
      </c>
      <c r="B24" s="10"/>
      <c r="C24" s="10"/>
      <c r="D24" s="11"/>
    </row>
    <row r="25" spans="1:4" x14ac:dyDescent="0.3">
      <c r="A25" s="21" t="s">
        <v>15</v>
      </c>
      <c r="B25" s="43">
        <v>0</v>
      </c>
      <c r="C25" s="43">
        <v>0</v>
      </c>
      <c r="D25" s="44">
        <v>0</v>
      </c>
    </row>
    <row r="26" spans="1:4" x14ac:dyDescent="0.3">
      <c r="A26" s="28" t="s">
        <v>16</v>
      </c>
      <c r="B26" s="29"/>
      <c r="C26" s="29"/>
      <c r="D26" s="45">
        <f>SUM(B26:C26)</f>
        <v>0</v>
      </c>
    </row>
    <row r="27" spans="1:4" x14ac:dyDescent="0.3">
      <c r="A27" s="22" t="s">
        <v>17</v>
      </c>
      <c r="B27" s="23">
        <f>SUM(B25:B26)</f>
        <v>0</v>
      </c>
      <c r="C27" s="23">
        <f>SUM(C25:C26)</f>
        <v>0</v>
      </c>
      <c r="D27" s="24">
        <f>SUM(D25:D26)</f>
        <v>0</v>
      </c>
    </row>
    <row r="28" spans="1:4" x14ac:dyDescent="0.3">
      <c r="A28" s="19"/>
      <c r="D28" s="20"/>
    </row>
    <row r="29" spans="1:4" x14ac:dyDescent="0.3">
      <c r="A29" s="9" t="s">
        <v>18</v>
      </c>
      <c r="B29" s="10"/>
      <c r="C29" s="10"/>
      <c r="D29" s="11"/>
    </row>
    <row r="30" spans="1:4" ht="15" thickBot="1" x14ac:dyDescent="0.35">
      <c r="A30" s="46" t="s">
        <v>19</v>
      </c>
      <c r="B30" s="47">
        <v>0</v>
      </c>
      <c r="C30" s="47">
        <v>0</v>
      </c>
      <c r="D30" s="48">
        <v>0</v>
      </c>
    </row>
    <row r="31" spans="1:4" x14ac:dyDescent="0.3">
      <c r="A31" s="22" t="s">
        <v>20</v>
      </c>
      <c r="B31" s="26">
        <f t="shared" ref="B31:D31" si="2">SUM(B30:B30)</f>
        <v>0</v>
      </c>
      <c r="C31" s="26">
        <f t="shared" si="2"/>
        <v>0</v>
      </c>
      <c r="D31" s="27">
        <f t="shared" si="2"/>
        <v>0</v>
      </c>
    </row>
    <row r="32" spans="1:4" x14ac:dyDescent="0.3">
      <c r="A32" s="19"/>
      <c r="D32" s="20"/>
    </row>
    <row r="33" spans="1:4" x14ac:dyDescent="0.3">
      <c r="A33" s="9" t="s">
        <v>21</v>
      </c>
      <c r="B33" s="10"/>
      <c r="C33" s="10"/>
      <c r="D33" s="11"/>
    </row>
    <row r="34" spans="1:4" x14ac:dyDescent="0.3">
      <c r="A34" s="31" t="s">
        <v>22</v>
      </c>
      <c r="B34" s="49"/>
      <c r="C34" s="49"/>
      <c r="D34" s="50"/>
    </row>
    <row r="35" spans="1:4" x14ac:dyDescent="0.3">
      <c r="A35" s="28" t="s">
        <v>42</v>
      </c>
      <c r="B35" s="29"/>
      <c r="C35" s="29"/>
      <c r="D35" s="45">
        <f>SUM(B35:C35)</f>
        <v>0</v>
      </c>
    </row>
    <row r="36" spans="1:4" ht="28.8" x14ac:dyDescent="0.3">
      <c r="A36" s="51" t="s">
        <v>23</v>
      </c>
      <c r="B36" s="52">
        <f>SUM(B35)</f>
        <v>0</v>
      </c>
      <c r="C36" s="52">
        <f>SUM(C35)</f>
        <v>0</v>
      </c>
      <c r="D36" s="53">
        <f>SUM(D35)</f>
        <v>0</v>
      </c>
    </row>
    <row r="37" spans="1:4" x14ac:dyDescent="0.3">
      <c r="A37" s="54" t="s">
        <v>24</v>
      </c>
      <c r="B37" s="55"/>
      <c r="C37" s="55"/>
      <c r="D37" s="56"/>
    </row>
    <row r="38" spans="1:4" ht="28.8" x14ac:dyDescent="0.3">
      <c r="A38" s="57" t="s">
        <v>43</v>
      </c>
      <c r="B38" s="58">
        <v>0</v>
      </c>
      <c r="C38" s="58">
        <v>0</v>
      </c>
      <c r="D38" s="59">
        <v>0</v>
      </c>
    </row>
    <row r="39" spans="1:4" ht="29.4" thickBot="1" x14ac:dyDescent="0.35">
      <c r="A39" s="62" t="s">
        <v>44</v>
      </c>
      <c r="B39" s="63">
        <f>SUM(B38)</f>
        <v>0</v>
      </c>
      <c r="C39" s="63">
        <f>SUM(C38)</f>
        <v>0</v>
      </c>
      <c r="D39" s="64">
        <f>SUM(D38)</f>
        <v>0</v>
      </c>
    </row>
    <row r="40" spans="1:4" x14ac:dyDescent="0.3">
      <c r="A40" s="65" t="s">
        <v>25</v>
      </c>
      <c r="B40" s="66">
        <f>SUM(B36+B39)</f>
        <v>0</v>
      </c>
      <c r="C40" s="66">
        <f>SUM(C36+C39)</f>
        <v>0</v>
      </c>
      <c r="D40" s="67">
        <f>SUM(B40:C40)</f>
        <v>0</v>
      </c>
    </row>
    <row r="41" spans="1:4" x14ac:dyDescent="0.3">
      <c r="A41" s="19"/>
      <c r="D41" s="20"/>
    </row>
    <row r="42" spans="1:4" x14ac:dyDescent="0.3">
      <c r="A42" s="35" t="s">
        <v>26</v>
      </c>
      <c r="B42" s="36"/>
      <c r="C42" s="36"/>
      <c r="D42" s="37"/>
    </row>
    <row r="43" spans="1:4" ht="28.8" x14ac:dyDescent="0.3">
      <c r="A43" s="68" t="s">
        <v>45</v>
      </c>
      <c r="B43" s="69">
        <f>F46</f>
        <v>0</v>
      </c>
      <c r="C43" s="69">
        <f>G46</f>
        <v>0</v>
      </c>
      <c r="D43" s="70">
        <f>SUM(B43:C43)</f>
        <v>0</v>
      </c>
    </row>
    <row r="44" spans="1:4" x14ac:dyDescent="0.3">
      <c r="A44" s="68" t="s">
        <v>27</v>
      </c>
      <c r="B44" s="69">
        <v>0</v>
      </c>
      <c r="C44" s="69">
        <v>0</v>
      </c>
      <c r="D44" s="70">
        <v>0</v>
      </c>
    </row>
    <row r="45" spans="1:4" x14ac:dyDescent="0.3">
      <c r="A45" s="68" t="s">
        <v>28</v>
      </c>
      <c r="B45" s="69">
        <v>0</v>
      </c>
      <c r="C45" s="69">
        <v>0</v>
      </c>
      <c r="D45" s="70">
        <v>0</v>
      </c>
    </row>
    <row r="46" spans="1:4" ht="15" thickBot="1" x14ac:dyDescent="0.35">
      <c r="A46" s="71" t="s">
        <v>29</v>
      </c>
      <c r="B46" s="60"/>
      <c r="C46" s="60"/>
      <c r="D46" s="61">
        <v>0</v>
      </c>
    </row>
    <row r="47" spans="1:4" x14ac:dyDescent="0.3">
      <c r="A47" s="40" t="s">
        <v>30</v>
      </c>
      <c r="B47" s="72">
        <f>SUM(B43:B46)</f>
        <v>0</v>
      </c>
      <c r="C47" s="72">
        <f t="shared" ref="C47" si="3">SUM(C43:C46)</f>
        <v>0</v>
      </c>
      <c r="D47" s="73">
        <f>SUM(B47:C47)</f>
        <v>0</v>
      </c>
    </row>
    <row r="48" spans="1:4" x14ac:dyDescent="0.3">
      <c r="A48" s="19"/>
      <c r="D48" s="20"/>
    </row>
    <row r="49" spans="1:4" x14ac:dyDescent="0.3">
      <c r="A49" s="9" t="s">
        <v>31</v>
      </c>
      <c r="B49" s="10"/>
      <c r="C49" s="10"/>
      <c r="D49" s="11"/>
    </row>
    <row r="50" spans="1:4" ht="15" thickBot="1" x14ac:dyDescent="0.35">
      <c r="A50" s="30"/>
      <c r="B50" s="74">
        <v>0</v>
      </c>
      <c r="C50" s="74">
        <v>0</v>
      </c>
      <c r="D50" s="75">
        <f>SUM(B50:C50)</f>
        <v>0</v>
      </c>
    </row>
    <row r="51" spans="1:4" x14ac:dyDescent="0.3">
      <c r="A51" s="22" t="s">
        <v>32</v>
      </c>
      <c r="B51" s="26">
        <f>B50</f>
        <v>0</v>
      </c>
      <c r="C51" s="26">
        <f t="shared" ref="C51:D51" si="4">C50</f>
        <v>0</v>
      </c>
      <c r="D51" s="27">
        <f t="shared" si="4"/>
        <v>0</v>
      </c>
    </row>
    <row r="52" spans="1:4" x14ac:dyDescent="0.3">
      <c r="A52" s="19"/>
      <c r="D52" s="20"/>
    </row>
    <row r="53" spans="1:4" x14ac:dyDescent="0.3">
      <c r="A53" s="76" t="s">
        <v>33</v>
      </c>
      <c r="B53" s="77">
        <f>B18+B22+B27+B31+B40+B47+B51</f>
        <v>0</v>
      </c>
      <c r="C53" s="77">
        <f>C18+C22+C27+C31+C40+C47+C51</f>
        <v>0</v>
      </c>
      <c r="D53" s="78">
        <f>SUM(B53:C53)</f>
        <v>0</v>
      </c>
    </row>
    <row r="54" spans="1:4" x14ac:dyDescent="0.3">
      <c r="A54" s="79" t="s">
        <v>34</v>
      </c>
      <c r="B54" s="80">
        <f>B22+B39+B47</f>
        <v>0</v>
      </c>
      <c r="C54" s="80">
        <f>C22+C39+C47</f>
        <v>0</v>
      </c>
      <c r="D54" s="81">
        <f>SUM(B54:C54)</f>
        <v>0</v>
      </c>
    </row>
    <row r="55" spans="1:4" x14ac:dyDescent="0.3">
      <c r="A55" s="82" t="s">
        <v>35</v>
      </c>
      <c r="B55" s="83">
        <f>B53-B54</f>
        <v>0</v>
      </c>
      <c r="C55" s="83">
        <f t="shared" ref="C55" si="5">C53-C54</f>
        <v>0</v>
      </c>
      <c r="D55" s="84">
        <f>SUM(B55:C55)</f>
        <v>0</v>
      </c>
    </row>
    <row r="56" spans="1:4" x14ac:dyDescent="0.3">
      <c r="A56" s="85" t="s">
        <v>36</v>
      </c>
      <c r="B56" s="86">
        <f>$D$2</f>
        <v>0.22</v>
      </c>
      <c r="C56" s="86">
        <f>$D$2</f>
        <v>0.22</v>
      </c>
      <c r="D56" s="86">
        <f>$D$2</f>
        <v>0.22</v>
      </c>
    </row>
    <row r="57" spans="1:4" ht="15" thickBot="1" x14ac:dyDescent="0.35">
      <c r="A57" s="87" t="s">
        <v>37</v>
      </c>
      <c r="B57" s="88">
        <f>B55*B56</f>
        <v>0</v>
      </c>
      <c r="C57" s="88">
        <f t="shared" ref="C57" si="6">C55*C56</f>
        <v>0</v>
      </c>
      <c r="D57" s="89">
        <f>SUM(B57:C57)</f>
        <v>0</v>
      </c>
    </row>
    <row r="58" spans="1:4" ht="15" thickBot="1" x14ac:dyDescent="0.35">
      <c r="A58" s="90" t="s">
        <v>38</v>
      </c>
      <c r="B58" s="91">
        <f>B53+B57</f>
        <v>0</v>
      </c>
      <c r="C58" s="91">
        <f t="shared" ref="C58" si="7">C53+C57</f>
        <v>0</v>
      </c>
      <c r="D58" s="92">
        <f>SUM(B58:C58)</f>
        <v>0</v>
      </c>
    </row>
  </sheetData>
  <mergeCells count="4">
    <mergeCell ref="D5:D6"/>
    <mergeCell ref="B1:C2"/>
    <mergeCell ref="B5:B6"/>
    <mergeCell ref="C5:C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7DFDC-B1A0-4380-82D7-73694B5E7CDF}">
  <dimension ref="A1:A3"/>
  <sheetViews>
    <sheetView workbookViewId="0">
      <selection activeCell="A2" sqref="A2:A3"/>
    </sheetView>
  </sheetViews>
  <sheetFormatPr defaultRowHeight="14.4" x14ac:dyDescent="0.3"/>
  <cols>
    <col min="1" max="1" width="110.44140625" bestFit="1" customWidth="1"/>
  </cols>
  <sheetData>
    <row r="1" spans="1:1" x14ac:dyDescent="0.3">
      <c r="A1" s="93"/>
    </row>
    <row r="2" spans="1:1" x14ac:dyDescent="0.3">
      <c r="A2" s="114" t="s">
        <v>47</v>
      </c>
    </row>
    <row r="3" spans="1:1" x14ac:dyDescent="0.3">
      <c r="A3" s="114"/>
    </row>
  </sheetData>
  <mergeCells count="1">
    <mergeCell ref="A2:A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C3635-882A-405B-AE2E-0AF76E917545}">
  <dimension ref="A1:H41"/>
  <sheetViews>
    <sheetView topLeftCell="A4" workbookViewId="0">
      <selection activeCell="B6" sqref="B6"/>
    </sheetView>
  </sheetViews>
  <sheetFormatPr defaultRowHeight="14.4" x14ac:dyDescent="0.3"/>
  <cols>
    <col min="1" max="1" width="26.5546875" customWidth="1"/>
    <col min="3" max="3" width="9.109375" customWidth="1"/>
    <col min="4" max="4" width="16.5546875" bestFit="1" customWidth="1"/>
    <col min="6" max="6" width="9.6640625" bestFit="1" customWidth="1"/>
    <col min="7" max="7" width="15.5546875" bestFit="1" customWidth="1"/>
  </cols>
  <sheetData>
    <row r="1" spans="1:8" x14ac:dyDescent="0.3">
      <c r="A1" t="s">
        <v>48</v>
      </c>
    </row>
    <row r="3" spans="1:8" x14ac:dyDescent="0.3">
      <c r="A3" s="93" t="s">
        <v>63</v>
      </c>
    </row>
    <row r="4" spans="1:8" ht="15" thickBot="1" x14ac:dyDescent="0.35">
      <c r="A4" s="95" t="s">
        <v>51</v>
      </c>
      <c r="B4" s="33"/>
      <c r="C4" s="33"/>
      <c r="D4" s="33"/>
      <c r="E4" s="33"/>
      <c r="F4" s="33"/>
      <c r="G4" s="33"/>
      <c r="H4" s="33"/>
    </row>
    <row r="5" spans="1:8" x14ac:dyDescent="0.3">
      <c r="A5" s="102" t="s">
        <v>49</v>
      </c>
      <c r="B5" s="94" t="s">
        <v>50</v>
      </c>
      <c r="C5" s="94" t="s">
        <v>52</v>
      </c>
      <c r="D5" s="94" t="s">
        <v>54</v>
      </c>
      <c r="E5" s="94" t="s">
        <v>53</v>
      </c>
      <c r="F5" s="94" t="s">
        <v>59</v>
      </c>
      <c r="G5" s="94" t="s">
        <v>55</v>
      </c>
      <c r="H5" s="98" t="s">
        <v>2</v>
      </c>
    </row>
    <row r="6" spans="1:8" x14ac:dyDescent="0.3">
      <c r="A6" s="103" t="s">
        <v>56</v>
      </c>
      <c r="E6">
        <f>(B6-1)*223</f>
        <v>-223</v>
      </c>
      <c r="F6">
        <f>((B6-2)*74)+111</f>
        <v>-37</v>
      </c>
      <c r="H6" s="99">
        <f>C6+D6+E6+F6+G6</f>
        <v>-260</v>
      </c>
    </row>
    <row r="7" spans="1:8" x14ac:dyDescent="0.3">
      <c r="A7" s="103" t="s">
        <v>57</v>
      </c>
      <c r="E7">
        <f t="shared" ref="E7:E8" si="0">(B7-1)*223</f>
        <v>-223</v>
      </c>
      <c r="F7">
        <f t="shared" ref="F7:F8" si="1">((B7-2)*74)+111</f>
        <v>-37</v>
      </c>
      <c r="H7" s="99">
        <f t="shared" ref="H7:H8" si="2">C7+D7+E7+F7+G7</f>
        <v>-260</v>
      </c>
    </row>
    <row r="8" spans="1:8" x14ac:dyDescent="0.3">
      <c r="A8" s="104" t="s">
        <v>58</v>
      </c>
      <c r="B8" s="94"/>
      <c r="C8" s="94"/>
      <c r="D8" s="94"/>
      <c r="E8" s="94">
        <f t="shared" si="0"/>
        <v>-223</v>
      </c>
      <c r="F8" s="94">
        <f t="shared" si="1"/>
        <v>-37</v>
      </c>
      <c r="G8" s="94"/>
      <c r="H8" s="100">
        <f t="shared" si="2"/>
        <v>-260</v>
      </c>
    </row>
    <row r="9" spans="1:8" ht="15" thickBot="1" x14ac:dyDescent="0.35">
      <c r="A9" s="105" t="s">
        <v>60</v>
      </c>
      <c r="B9" s="97"/>
      <c r="C9" s="97"/>
      <c r="D9" s="97"/>
      <c r="E9" s="97"/>
      <c r="F9" s="97"/>
      <c r="G9" s="97"/>
      <c r="H9" s="101">
        <f>SUM(H6:H8)</f>
        <v>-780</v>
      </c>
    </row>
    <row r="10" spans="1:8" ht="15" thickTop="1" x14ac:dyDescent="0.3"/>
    <row r="12" spans="1:8" ht="15" thickBot="1" x14ac:dyDescent="0.35">
      <c r="A12" s="33" t="s">
        <v>61</v>
      </c>
      <c r="B12" s="33"/>
      <c r="C12" s="33"/>
      <c r="D12" s="33"/>
      <c r="E12" s="33"/>
      <c r="F12" s="33"/>
      <c r="G12" s="33"/>
    </row>
    <row r="13" spans="1:8" x14ac:dyDescent="0.3">
      <c r="A13" s="102" t="s">
        <v>49</v>
      </c>
      <c r="B13" s="94" t="s">
        <v>50</v>
      </c>
      <c r="C13" s="94" t="s">
        <v>52</v>
      </c>
      <c r="D13" s="94" t="s">
        <v>54</v>
      </c>
      <c r="E13" s="94" t="s">
        <v>53</v>
      </c>
      <c r="F13" s="94" t="s">
        <v>59</v>
      </c>
      <c r="G13" s="94" t="s">
        <v>55</v>
      </c>
      <c r="H13" s="98" t="s">
        <v>2</v>
      </c>
    </row>
    <row r="14" spans="1:8" x14ac:dyDescent="0.3">
      <c r="A14" s="103" t="s">
        <v>56</v>
      </c>
      <c r="E14">
        <f>(B14-1)*140</f>
        <v>-140</v>
      </c>
      <c r="F14">
        <f>((B14-2)*64)+96</f>
        <v>-32</v>
      </c>
      <c r="H14" s="99">
        <f>C14+D14+E14+F14+G14</f>
        <v>-172</v>
      </c>
    </row>
    <row r="15" spans="1:8" x14ac:dyDescent="0.3">
      <c r="A15" s="103" t="s">
        <v>57</v>
      </c>
      <c r="E15">
        <f t="shared" ref="E15:E16" si="3">(B15-1)*140</f>
        <v>-140</v>
      </c>
      <c r="F15">
        <f t="shared" ref="F15:F16" si="4">((B15-2)*64)+96</f>
        <v>-32</v>
      </c>
      <c r="H15" s="99">
        <f t="shared" ref="H15:H16" si="5">C15+D15+E15+F15+G15</f>
        <v>-172</v>
      </c>
    </row>
    <row r="16" spans="1:8" x14ac:dyDescent="0.3">
      <c r="A16" s="104" t="s">
        <v>58</v>
      </c>
      <c r="B16" s="94"/>
      <c r="C16" s="94"/>
      <c r="D16" s="94"/>
      <c r="E16" s="94">
        <f t="shared" si="3"/>
        <v>-140</v>
      </c>
      <c r="F16" s="94">
        <f t="shared" si="4"/>
        <v>-32</v>
      </c>
      <c r="G16" s="94"/>
      <c r="H16" s="100">
        <f t="shared" si="5"/>
        <v>-172</v>
      </c>
    </row>
    <row r="17" spans="1:8" ht="15" thickBot="1" x14ac:dyDescent="0.35">
      <c r="A17" s="105" t="s">
        <v>60</v>
      </c>
      <c r="B17" s="97"/>
      <c r="C17" s="97"/>
      <c r="D17" s="97"/>
      <c r="E17" s="97"/>
      <c r="F17" s="97"/>
      <c r="G17" s="97"/>
      <c r="H17" s="101">
        <f>SUM(H14:H16)</f>
        <v>-516</v>
      </c>
    </row>
    <row r="18" spans="1:8" ht="15" thickTop="1" x14ac:dyDescent="0.3"/>
    <row r="20" spans="1:8" x14ac:dyDescent="0.3">
      <c r="A20" s="96" t="s">
        <v>62</v>
      </c>
      <c r="H20">
        <f>SUM(H9+H17)</f>
        <v>-1296</v>
      </c>
    </row>
    <row r="24" spans="1:8" x14ac:dyDescent="0.3">
      <c r="A24" s="93" t="s">
        <v>27</v>
      </c>
    </row>
    <row r="25" spans="1:8" ht="15" thickBot="1" x14ac:dyDescent="0.35">
      <c r="A25" s="95" t="s">
        <v>51</v>
      </c>
      <c r="B25" s="33"/>
      <c r="C25" s="33"/>
      <c r="D25" s="33"/>
      <c r="E25" s="33"/>
      <c r="F25" s="33"/>
      <c r="G25" s="33"/>
      <c r="H25" s="33"/>
    </row>
    <row r="26" spans="1:8" x14ac:dyDescent="0.3">
      <c r="A26" s="102" t="s">
        <v>49</v>
      </c>
      <c r="B26" s="94" t="s">
        <v>50</v>
      </c>
      <c r="C26" s="94" t="s">
        <v>52</v>
      </c>
      <c r="D26" s="94" t="s">
        <v>54</v>
      </c>
      <c r="E26" s="94" t="s">
        <v>53</v>
      </c>
      <c r="F26" s="94" t="s">
        <v>59</v>
      </c>
      <c r="G26" s="94" t="s">
        <v>55</v>
      </c>
      <c r="H26" s="98" t="s">
        <v>2</v>
      </c>
    </row>
    <row r="27" spans="1:8" x14ac:dyDescent="0.3">
      <c r="A27" s="103" t="s">
        <v>56</v>
      </c>
      <c r="E27">
        <f>(B27-1)*223</f>
        <v>-223</v>
      </c>
      <c r="F27">
        <f>((B27-2)*74)+111</f>
        <v>-37</v>
      </c>
      <c r="H27" s="99">
        <f>C27+D27+E27+F27+G27</f>
        <v>-260</v>
      </c>
    </row>
    <row r="28" spans="1:8" x14ac:dyDescent="0.3">
      <c r="A28" s="103" t="s">
        <v>57</v>
      </c>
      <c r="E28">
        <f t="shared" ref="E28:E29" si="6">(B28-1)*223</f>
        <v>-223</v>
      </c>
      <c r="F28">
        <f t="shared" ref="F28:F29" si="7">((B28-2)*74)+111</f>
        <v>-37</v>
      </c>
      <c r="H28" s="99">
        <f t="shared" ref="H28:H29" si="8">C28+D28+E28+F28+G28</f>
        <v>-260</v>
      </c>
    </row>
    <row r="29" spans="1:8" x14ac:dyDescent="0.3">
      <c r="A29" s="104" t="s">
        <v>58</v>
      </c>
      <c r="B29" s="94"/>
      <c r="C29" s="94"/>
      <c r="D29" s="94"/>
      <c r="E29" s="94">
        <f t="shared" si="6"/>
        <v>-223</v>
      </c>
      <c r="F29" s="94">
        <f t="shared" si="7"/>
        <v>-37</v>
      </c>
      <c r="G29" s="94"/>
      <c r="H29" s="100">
        <f t="shared" si="8"/>
        <v>-260</v>
      </c>
    </row>
    <row r="30" spans="1:8" ht="15" thickBot="1" x14ac:dyDescent="0.35">
      <c r="A30" s="105" t="s">
        <v>60</v>
      </c>
      <c r="B30" s="97"/>
      <c r="C30" s="97"/>
      <c r="D30" s="97"/>
      <c r="E30" s="97"/>
      <c r="F30" s="97"/>
      <c r="G30" s="97"/>
      <c r="H30" s="101">
        <f>SUM(H27:H29)</f>
        <v>-780</v>
      </c>
    </row>
    <row r="31" spans="1:8" ht="15" thickTop="1" x14ac:dyDescent="0.3"/>
    <row r="33" spans="1:8" ht="15" thickBot="1" x14ac:dyDescent="0.35">
      <c r="A33" s="33" t="s">
        <v>61</v>
      </c>
      <c r="B33" s="33"/>
      <c r="C33" s="33"/>
      <c r="D33" s="33"/>
      <c r="E33" s="33"/>
      <c r="F33" s="33"/>
      <c r="G33" s="33"/>
    </row>
    <row r="34" spans="1:8" x14ac:dyDescent="0.3">
      <c r="A34" s="102" t="s">
        <v>49</v>
      </c>
      <c r="B34" s="94" t="s">
        <v>50</v>
      </c>
      <c r="C34" s="94" t="s">
        <v>52</v>
      </c>
      <c r="D34" s="94" t="s">
        <v>54</v>
      </c>
      <c r="E34" s="94" t="s">
        <v>53</v>
      </c>
      <c r="F34" s="94" t="s">
        <v>59</v>
      </c>
      <c r="G34" s="94" t="s">
        <v>55</v>
      </c>
      <c r="H34" s="98" t="s">
        <v>2</v>
      </c>
    </row>
    <row r="35" spans="1:8" x14ac:dyDescent="0.3">
      <c r="A35" s="103" t="s">
        <v>56</v>
      </c>
      <c r="E35">
        <f>(B35-1)*140</f>
        <v>-140</v>
      </c>
      <c r="F35">
        <f>((B35-2)*64)+96</f>
        <v>-32</v>
      </c>
      <c r="H35" s="99">
        <f>C35+D35+E35+F35+G35</f>
        <v>-172</v>
      </c>
    </row>
    <row r="36" spans="1:8" x14ac:dyDescent="0.3">
      <c r="A36" s="103" t="s">
        <v>57</v>
      </c>
      <c r="E36">
        <f t="shared" ref="E36:E37" si="9">(B36-1)*140</f>
        <v>-140</v>
      </c>
      <c r="F36">
        <f t="shared" ref="F36:F37" si="10">((B36-2)*64)+96</f>
        <v>-32</v>
      </c>
      <c r="H36" s="99">
        <f t="shared" ref="H36:H37" si="11">C36+D36+E36+F36+G36</f>
        <v>-172</v>
      </c>
    </row>
    <row r="37" spans="1:8" x14ac:dyDescent="0.3">
      <c r="A37" s="104" t="s">
        <v>58</v>
      </c>
      <c r="B37" s="94"/>
      <c r="C37" s="94"/>
      <c r="D37" s="94"/>
      <c r="E37" s="94">
        <f t="shared" si="9"/>
        <v>-140</v>
      </c>
      <c r="F37" s="94">
        <f t="shared" si="10"/>
        <v>-32</v>
      </c>
      <c r="G37" s="94"/>
      <c r="H37" s="100">
        <f t="shared" si="11"/>
        <v>-172</v>
      </c>
    </row>
    <row r="38" spans="1:8" ht="15" thickBot="1" x14ac:dyDescent="0.35">
      <c r="A38" s="105" t="s">
        <v>60</v>
      </c>
      <c r="B38" s="97"/>
      <c r="C38" s="97"/>
      <c r="D38" s="97"/>
      <c r="E38" s="97"/>
      <c r="F38" s="97"/>
      <c r="G38" s="97"/>
      <c r="H38" s="101">
        <f>SUM(H35:H37)</f>
        <v>-516</v>
      </c>
    </row>
    <row r="39" spans="1:8" ht="15" thickTop="1" x14ac:dyDescent="0.3"/>
    <row r="41" spans="1:8" x14ac:dyDescent="0.3">
      <c r="A41" s="96" t="s">
        <v>64</v>
      </c>
      <c r="H41">
        <f>H30+H38</f>
        <v>-1296</v>
      </c>
    </row>
  </sheetData>
  <hyperlinks>
    <hyperlink ref="A4" r:id="rId1" xr:uid="{B5026DDF-CA1D-4E1B-93A4-8A803179A4F6}"/>
    <hyperlink ref="A25" r:id="rId2" xr:uid="{3F341550-AA53-448F-8CDF-AAB766203121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</vt:lpstr>
      <vt:lpstr>Salaries Detail</vt:lpstr>
      <vt:lpstr>Travel Detail</vt:lpstr>
    </vt:vector>
  </TitlesOfParts>
  <Company>Western Oregon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Tracie Wicks</dc:creator>
  <cp:lastModifiedBy>Tracie Wicks</cp:lastModifiedBy>
  <dcterms:created xsi:type="dcterms:W3CDTF">2023-03-17T17:29:21Z</dcterms:created>
  <dcterms:modified xsi:type="dcterms:W3CDTF">2023-09-13T17:18:34Z</dcterms:modified>
</cp:coreProperties>
</file>